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firstSheet="5"/>
  </bookViews>
  <sheets>
    <sheet name="A. Sales Record" sheetId="11" r:id="rId1"/>
    <sheet name="B. Summary" sheetId="1" r:id="rId2"/>
    <sheet name="C. Pivot Table" sheetId="10" r:id="rId3"/>
    <sheet name="D. Business Graph" sheetId="2" r:id="rId4"/>
    <sheet name="E. Goal Seeking" sheetId="4" r:id="rId5"/>
    <sheet name="F. Scenario Question" sheetId="7" r:id="rId6"/>
    <sheet name="Scenario Summary" sheetId="13" r:id="rId7"/>
    <sheet name="Sheet2" sheetId="12" r:id="rId8"/>
  </sheets>
  <calcPr calcId="162913" concurrentCalc="0"/>
  <pivotCaches>
    <pivotCache cacheId="0" r:id="rId9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D10" i="1"/>
  <c r="G10" i="1"/>
  <c r="H10" i="1"/>
  <c r="C6" i="2"/>
  <c r="C8" i="1"/>
  <c r="D8" i="1"/>
  <c r="G8" i="1"/>
  <c r="H8" i="1"/>
  <c r="C4" i="2"/>
  <c r="D9" i="1"/>
  <c r="G9" i="1"/>
  <c r="H9" i="1"/>
  <c r="C5" i="2"/>
  <c r="D6" i="2"/>
  <c r="D5" i="2"/>
  <c r="D4" i="2"/>
  <c r="D13" i="1"/>
  <c r="D14" i="1"/>
  <c r="D15" i="1"/>
  <c r="D19" i="1"/>
  <c r="D20" i="1"/>
  <c r="D21" i="1"/>
  <c r="D22" i="1"/>
  <c r="D24" i="1"/>
  <c r="D25" i="1"/>
  <c r="D26" i="1"/>
  <c r="B603" i="11"/>
  <c r="G603" i="11"/>
  <c r="H603" i="11"/>
  <c r="I603" i="11"/>
  <c r="B602" i="11"/>
  <c r="G602" i="11"/>
  <c r="H602" i="11"/>
  <c r="I602" i="11"/>
  <c r="B601" i="11"/>
  <c r="G601" i="11"/>
  <c r="H601" i="11"/>
  <c r="I601" i="11"/>
  <c r="B600" i="11"/>
  <c r="G600" i="11"/>
  <c r="H600" i="11"/>
  <c r="I600" i="11"/>
  <c r="B599" i="11"/>
  <c r="G599" i="11"/>
  <c r="H599" i="11"/>
  <c r="I599" i="11"/>
  <c r="B598" i="11"/>
  <c r="G598" i="11"/>
  <c r="H598" i="11"/>
  <c r="I598" i="11"/>
  <c r="B597" i="11"/>
  <c r="G597" i="11"/>
  <c r="H597" i="11"/>
  <c r="I597" i="11"/>
  <c r="B596" i="11"/>
  <c r="G596" i="11"/>
  <c r="H596" i="11"/>
  <c r="I596" i="11"/>
  <c r="B595" i="11"/>
  <c r="G595" i="11"/>
  <c r="H595" i="11"/>
  <c r="I595" i="11"/>
  <c r="B594" i="11"/>
  <c r="G594" i="11"/>
  <c r="H594" i="11"/>
  <c r="I594" i="11"/>
  <c r="B593" i="11"/>
  <c r="G593" i="11"/>
  <c r="H593" i="11"/>
  <c r="I593" i="11"/>
  <c r="B592" i="11"/>
  <c r="G592" i="11"/>
  <c r="H592" i="11"/>
  <c r="I592" i="11"/>
  <c r="B591" i="11"/>
  <c r="G591" i="11"/>
  <c r="H591" i="11"/>
  <c r="I591" i="11"/>
  <c r="B590" i="11"/>
  <c r="G590" i="11"/>
  <c r="H590" i="11"/>
  <c r="I590" i="11"/>
  <c r="B589" i="11"/>
  <c r="G589" i="11"/>
  <c r="H589" i="11"/>
  <c r="I589" i="11"/>
  <c r="B588" i="11"/>
  <c r="G588" i="11"/>
  <c r="H588" i="11"/>
  <c r="I588" i="11"/>
  <c r="B587" i="11"/>
  <c r="G587" i="11"/>
  <c r="H587" i="11"/>
  <c r="I587" i="11"/>
  <c r="B586" i="11"/>
  <c r="G586" i="11"/>
  <c r="H586" i="11"/>
  <c r="I586" i="11"/>
  <c r="B585" i="11"/>
  <c r="G585" i="11"/>
  <c r="H585" i="11"/>
  <c r="I585" i="11"/>
  <c r="B584" i="11"/>
  <c r="G584" i="11"/>
  <c r="H584" i="11"/>
  <c r="I584" i="11"/>
  <c r="B583" i="11"/>
  <c r="G583" i="11"/>
  <c r="H583" i="11"/>
  <c r="I583" i="11"/>
  <c r="B582" i="11"/>
  <c r="G582" i="11"/>
  <c r="H582" i="11"/>
  <c r="I582" i="11"/>
  <c r="B581" i="11"/>
  <c r="G581" i="11"/>
  <c r="H581" i="11"/>
  <c r="I581" i="11"/>
  <c r="B580" i="11"/>
  <c r="G580" i="11"/>
  <c r="H580" i="11"/>
  <c r="I580" i="11"/>
  <c r="B579" i="11"/>
  <c r="G579" i="11"/>
  <c r="H579" i="11"/>
  <c r="I579" i="11"/>
  <c r="B578" i="11"/>
  <c r="G578" i="11"/>
  <c r="H578" i="11"/>
  <c r="I578" i="11"/>
  <c r="B577" i="11"/>
  <c r="G577" i="11"/>
  <c r="H577" i="11"/>
  <c r="I577" i="11"/>
  <c r="B576" i="11"/>
  <c r="G576" i="11"/>
  <c r="H576" i="11"/>
  <c r="I576" i="11"/>
  <c r="B575" i="11"/>
  <c r="G575" i="11"/>
  <c r="H575" i="11"/>
  <c r="I575" i="11"/>
  <c r="B574" i="11"/>
  <c r="G574" i="11"/>
  <c r="H574" i="11"/>
  <c r="I574" i="11"/>
  <c r="B573" i="11"/>
  <c r="G573" i="11"/>
  <c r="H573" i="11"/>
  <c r="I573" i="11"/>
  <c r="B572" i="11"/>
  <c r="G572" i="11"/>
  <c r="H572" i="11"/>
  <c r="I572" i="11"/>
  <c r="B571" i="11"/>
  <c r="G571" i="11"/>
  <c r="H571" i="11"/>
  <c r="I571" i="11"/>
  <c r="B570" i="11"/>
  <c r="G570" i="11"/>
  <c r="H570" i="11"/>
  <c r="I570" i="11"/>
  <c r="B569" i="11"/>
  <c r="G569" i="11"/>
  <c r="H569" i="11"/>
  <c r="I569" i="11"/>
  <c r="B568" i="11"/>
  <c r="G568" i="11"/>
  <c r="H568" i="11"/>
  <c r="I568" i="11"/>
  <c r="B567" i="11"/>
  <c r="G567" i="11"/>
  <c r="H567" i="11"/>
  <c r="I567" i="11"/>
  <c r="B566" i="11"/>
  <c r="G566" i="11"/>
  <c r="H566" i="11"/>
  <c r="I566" i="11"/>
  <c r="B565" i="11"/>
  <c r="G565" i="11"/>
  <c r="H565" i="11"/>
  <c r="I565" i="11"/>
  <c r="B564" i="11"/>
  <c r="G564" i="11"/>
  <c r="H564" i="11"/>
  <c r="I564" i="11"/>
  <c r="B563" i="11"/>
  <c r="G563" i="11"/>
  <c r="H563" i="11"/>
  <c r="I563" i="11"/>
  <c r="B562" i="11"/>
  <c r="G562" i="11"/>
  <c r="H562" i="11"/>
  <c r="I562" i="11"/>
  <c r="B561" i="11"/>
  <c r="G561" i="11"/>
  <c r="H561" i="11"/>
  <c r="I561" i="11"/>
  <c r="B560" i="11"/>
  <c r="G560" i="11"/>
  <c r="H560" i="11"/>
  <c r="I560" i="11"/>
  <c r="B559" i="11"/>
  <c r="G559" i="11"/>
  <c r="H559" i="11"/>
  <c r="I559" i="11"/>
  <c r="B558" i="11"/>
  <c r="G558" i="11"/>
  <c r="H558" i="11"/>
  <c r="I558" i="11"/>
  <c r="B557" i="11"/>
  <c r="G557" i="11"/>
  <c r="H557" i="11"/>
  <c r="I557" i="11"/>
  <c r="B556" i="11"/>
  <c r="G556" i="11"/>
  <c r="H556" i="11"/>
  <c r="I556" i="11"/>
  <c r="B555" i="11"/>
  <c r="G555" i="11"/>
  <c r="H555" i="11"/>
  <c r="I555" i="11"/>
  <c r="B554" i="11"/>
  <c r="G554" i="11"/>
  <c r="H554" i="11"/>
  <c r="I554" i="11"/>
  <c r="B553" i="11"/>
  <c r="G553" i="11"/>
  <c r="H553" i="11"/>
  <c r="I553" i="11"/>
  <c r="B552" i="11"/>
  <c r="G552" i="11"/>
  <c r="H552" i="11"/>
  <c r="I552" i="11"/>
  <c r="B551" i="11"/>
  <c r="G551" i="11"/>
  <c r="H551" i="11"/>
  <c r="I551" i="11"/>
  <c r="B550" i="11"/>
  <c r="G550" i="11"/>
  <c r="H550" i="11"/>
  <c r="I550" i="11"/>
  <c r="B549" i="11"/>
  <c r="G549" i="11"/>
  <c r="H549" i="11"/>
  <c r="I549" i="11"/>
  <c r="B548" i="11"/>
  <c r="G548" i="11"/>
  <c r="H548" i="11"/>
  <c r="I548" i="11"/>
  <c r="B547" i="11"/>
  <c r="G547" i="11"/>
  <c r="H547" i="11"/>
  <c r="I547" i="11"/>
  <c r="B546" i="11"/>
  <c r="G546" i="11"/>
  <c r="H546" i="11"/>
  <c r="I546" i="11"/>
  <c r="B545" i="11"/>
  <c r="G545" i="11"/>
  <c r="H545" i="11"/>
  <c r="I545" i="11"/>
  <c r="B544" i="11"/>
  <c r="G544" i="11"/>
  <c r="H544" i="11"/>
  <c r="I544" i="11"/>
  <c r="B543" i="11"/>
  <c r="G543" i="11"/>
  <c r="H543" i="11"/>
  <c r="I543" i="11"/>
  <c r="B542" i="11"/>
  <c r="G542" i="11"/>
  <c r="H542" i="11"/>
  <c r="I542" i="11"/>
  <c r="B541" i="11"/>
  <c r="G541" i="11"/>
  <c r="H541" i="11"/>
  <c r="I541" i="11"/>
  <c r="B540" i="11"/>
  <c r="G540" i="11"/>
  <c r="H540" i="11"/>
  <c r="I540" i="11"/>
  <c r="B539" i="11"/>
  <c r="G539" i="11"/>
  <c r="H539" i="11"/>
  <c r="I539" i="11"/>
  <c r="B538" i="11"/>
  <c r="G538" i="11"/>
  <c r="H538" i="11"/>
  <c r="I538" i="11"/>
  <c r="B537" i="11"/>
  <c r="G537" i="11"/>
  <c r="H537" i="11"/>
  <c r="I537" i="11"/>
  <c r="B536" i="11"/>
  <c r="G536" i="11"/>
  <c r="H536" i="11"/>
  <c r="I536" i="11"/>
  <c r="B535" i="11"/>
  <c r="G535" i="11"/>
  <c r="H535" i="11"/>
  <c r="I535" i="11"/>
  <c r="B534" i="11"/>
  <c r="G534" i="11"/>
  <c r="H534" i="11"/>
  <c r="I534" i="11"/>
  <c r="B533" i="11"/>
  <c r="G533" i="11"/>
  <c r="H533" i="11"/>
  <c r="I533" i="11"/>
  <c r="B532" i="11"/>
  <c r="G532" i="11"/>
  <c r="H532" i="11"/>
  <c r="I532" i="11"/>
  <c r="B531" i="11"/>
  <c r="G531" i="11"/>
  <c r="H531" i="11"/>
  <c r="I531" i="11"/>
  <c r="B530" i="11"/>
  <c r="G530" i="11"/>
  <c r="H530" i="11"/>
  <c r="I530" i="11"/>
  <c r="B529" i="11"/>
  <c r="G529" i="11"/>
  <c r="H529" i="11"/>
  <c r="I529" i="11"/>
  <c r="B528" i="11"/>
  <c r="G528" i="11"/>
  <c r="H528" i="11"/>
  <c r="I528" i="11"/>
  <c r="B527" i="11"/>
  <c r="G527" i="11"/>
  <c r="H527" i="11"/>
  <c r="I527" i="11"/>
  <c r="B526" i="11"/>
  <c r="G526" i="11"/>
  <c r="H526" i="11"/>
  <c r="I526" i="11"/>
  <c r="B525" i="11"/>
  <c r="G525" i="11"/>
  <c r="H525" i="11"/>
  <c r="I525" i="11"/>
  <c r="B524" i="11"/>
  <c r="G524" i="11"/>
  <c r="H524" i="11"/>
  <c r="I524" i="11"/>
  <c r="B523" i="11"/>
  <c r="G523" i="11"/>
  <c r="H523" i="11"/>
  <c r="I523" i="11"/>
  <c r="B522" i="11"/>
  <c r="G522" i="11"/>
  <c r="H522" i="11"/>
  <c r="I522" i="11"/>
  <c r="B521" i="11"/>
  <c r="G521" i="11"/>
  <c r="H521" i="11"/>
  <c r="I521" i="11"/>
  <c r="B520" i="11"/>
  <c r="G520" i="11"/>
  <c r="H520" i="11"/>
  <c r="I520" i="11"/>
  <c r="B519" i="11"/>
  <c r="G519" i="11"/>
  <c r="H519" i="11"/>
  <c r="I519" i="11"/>
  <c r="B518" i="11"/>
  <c r="G518" i="11"/>
  <c r="H518" i="11"/>
  <c r="I518" i="11"/>
  <c r="B517" i="11"/>
  <c r="G517" i="11"/>
  <c r="H517" i="11"/>
  <c r="I517" i="11"/>
  <c r="B516" i="11"/>
  <c r="G516" i="11"/>
  <c r="H516" i="11"/>
  <c r="I516" i="11"/>
  <c r="B515" i="11"/>
  <c r="G515" i="11"/>
  <c r="H515" i="11"/>
  <c r="I515" i="11"/>
  <c r="B514" i="11"/>
  <c r="G514" i="11"/>
  <c r="H514" i="11"/>
  <c r="I514" i="11"/>
  <c r="B513" i="11"/>
  <c r="G513" i="11"/>
  <c r="H513" i="11"/>
  <c r="I513" i="11"/>
  <c r="B512" i="11"/>
  <c r="G512" i="11"/>
  <c r="H512" i="11"/>
  <c r="I512" i="11"/>
  <c r="B511" i="11"/>
  <c r="G511" i="11"/>
  <c r="H511" i="11"/>
  <c r="I511" i="11"/>
  <c r="B510" i="11"/>
  <c r="G510" i="11"/>
  <c r="H510" i="11"/>
  <c r="I510" i="11"/>
  <c r="B509" i="11"/>
  <c r="G509" i="11"/>
  <c r="H509" i="11"/>
  <c r="I509" i="11"/>
  <c r="B508" i="11"/>
  <c r="G508" i="11"/>
  <c r="H508" i="11"/>
  <c r="I508" i="11"/>
  <c r="B507" i="11"/>
  <c r="G507" i="11"/>
  <c r="H507" i="11"/>
  <c r="I507" i="11"/>
  <c r="B506" i="11"/>
  <c r="G506" i="11"/>
  <c r="H506" i="11"/>
  <c r="I506" i="11"/>
  <c r="B505" i="11"/>
  <c r="G505" i="11"/>
  <c r="H505" i="11"/>
  <c r="I505" i="11"/>
  <c r="B504" i="11"/>
  <c r="G504" i="11"/>
  <c r="H504" i="11"/>
  <c r="I504" i="11"/>
  <c r="B503" i="11"/>
  <c r="G503" i="11"/>
  <c r="H503" i="11"/>
  <c r="I503" i="11"/>
  <c r="B502" i="11"/>
  <c r="G502" i="11"/>
  <c r="H502" i="11"/>
  <c r="I502" i="11"/>
  <c r="B501" i="11"/>
  <c r="G501" i="11"/>
  <c r="H501" i="11"/>
  <c r="I501" i="11"/>
  <c r="B500" i="11"/>
  <c r="G500" i="11"/>
  <c r="H500" i="11"/>
  <c r="I500" i="11"/>
  <c r="B499" i="11"/>
  <c r="G499" i="11"/>
  <c r="H499" i="11"/>
  <c r="I499" i="11"/>
  <c r="B498" i="11"/>
  <c r="G498" i="11"/>
  <c r="H498" i="11"/>
  <c r="I498" i="11"/>
  <c r="B497" i="11"/>
  <c r="G497" i="11"/>
  <c r="H497" i="11"/>
  <c r="I497" i="11"/>
  <c r="B496" i="11"/>
  <c r="G496" i="11"/>
  <c r="H496" i="11"/>
  <c r="I496" i="11"/>
  <c r="B495" i="11"/>
  <c r="G495" i="11"/>
  <c r="H495" i="11"/>
  <c r="I495" i="11"/>
  <c r="B494" i="11"/>
  <c r="G494" i="11"/>
  <c r="H494" i="11"/>
  <c r="I494" i="11"/>
  <c r="B493" i="11"/>
  <c r="G493" i="11"/>
  <c r="H493" i="11"/>
  <c r="I493" i="11"/>
  <c r="B492" i="11"/>
  <c r="G492" i="11"/>
  <c r="H492" i="11"/>
  <c r="I492" i="11"/>
  <c r="B491" i="11"/>
  <c r="G491" i="11"/>
  <c r="H491" i="11"/>
  <c r="I491" i="11"/>
  <c r="B490" i="11"/>
  <c r="G490" i="11"/>
  <c r="H490" i="11"/>
  <c r="I490" i="11"/>
  <c r="B489" i="11"/>
  <c r="G489" i="11"/>
  <c r="H489" i="11"/>
  <c r="I489" i="11"/>
  <c r="B488" i="11"/>
  <c r="G488" i="11"/>
  <c r="H488" i="11"/>
  <c r="I488" i="11"/>
  <c r="B487" i="11"/>
  <c r="G487" i="11"/>
  <c r="H487" i="11"/>
  <c r="I487" i="11"/>
  <c r="B486" i="11"/>
  <c r="G486" i="11"/>
  <c r="H486" i="11"/>
  <c r="I486" i="11"/>
  <c r="B485" i="11"/>
  <c r="G485" i="11"/>
  <c r="H485" i="11"/>
  <c r="I485" i="11"/>
  <c r="B484" i="11"/>
  <c r="G484" i="11"/>
  <c r="H484" i="11"/>
  <c r="I484" i="11"/>
  <c r="B483" i="11"/>
  <c r="G483" i="11"/>
  <c r="H483" i="11"/>
  <c r="I483" i="11"/>
  <c r="B482" i="11"/>
  <c r="G482" i="11"/>
  <c r="H482" i="11"/>
  <c r="I482" i="11"/>
  <c r="B481" i="11"/>
  <c r="G481" i="11"/>
  <c r="H481" i="11"/>
  <c r="I481" i="11"/>
  <c r="B480" i="11"/>
  <c r="G480" i="11"/>
  <c r="H480" i="11"/>
  <c r="I480" i="11"/>
  <c r="B479" i="11"/>
  <c r="G479" i="11"/>
  <c r="H479" i="11"/>
  <c r="I479" i="11"/>
  <c r="B478" i="11"/>
  <c r="G478" i="11"/>
  <c r="H478" i="11"/>
  <c r="I478" i="11"/>
  <c r="B477" i="11"/>
  <c r="G477" i="11"/>
  <c r="H477" i="11"/>
  <c r="I477" i="11"/>
  <c r="B476" i="11"/>
  <c r="G476" i="11"/>
  <c r="H476" i="11"/>
  <c r="I476" i="11"/>
  <c r="B475" i="11"/>
  <c r="G475" i="11"/>
  <c r="H475" i="11"/>
  <c r="I475" i="11"/>
  <c r="B474" i="11"/>
  <c r="G474" i="11"/>
  <c r="H474" i="11"/>
  <c r="I474" i="11"/>
  <c r="B473" i="11"/>
  <c r="G473" i="11"/>
  <c r="H473" i="11"/>
  <c r="I473" i="11"/>
  <c r="B472" i="11"/>
  <c r="G472" i="11"/>
  <c r="H472" i="11"/>
  <c r="I472" i="11"/>
  <c r="B471" i="11"/>
  <c r="G471" i="11"/>
  <c r="H471" i="11"/>
  <c r="I471" i="11"/>
  <c r="B470" i="11"/>
  <c r="G470" i="11"/>
  <c r="H470" i="11"/>
  <c r="I470" i="11"/>
  <c r="B469" i="11"/>
  <c r="G469" i="11"/>
  <c r="H469" i="11"/>
  <c r="I469" i="11"/>
  <c r="B468" i="11"/>
  <c r="G468" i="11"/>
  <c r="H468" i="11"/>
  <c r="I468" i="11"/>
  <c r="B467" i="11"/>
  <c r="G467" i="11"/>
  <c r="H467" i="11"/>
  <c r="I467" i="11"/>
  <c r="B466" i="11"/>
  <c r="G466" i="11"/>
  <c r="H466" i="11"/>
  <c r="I466" i="11"/>
  <c r="B465" i="11"/>
  <c r="G465" i="11"/>
  <c r="H465" i="11"/>
  <c r="I465" i="11"/>
  <c r="B464" i="11"/>
  <c r="G464" i="11"/>
  <c r="H464" i="11"/>
  <c r="I464" i="11"/>
  <c r="B463" i="11"/>
  <c r="G463" i="11"/>
  <c r="H463" i="11"/>
  <c r="I463" i="11"/>
  <c r="B462" i="11"/>
  <c r="G462" i="11"/>
  <c r="H462" i="11"/>
  <c r="I462" i="11"/>
  <c r="B461" i="11"/>
  <c r="G461" i="11"/>
  <c r="H461" i="11"/>
  <c r="I461" i="11"/>
  <c r="B460" i="11"/>
  <c r="G460" i="11"/>
  <c r="H460" i="11"/>
  <c r="I460" i="11"/>
  <c r="B459" i="11"/>
  <c r="G459" i="11"/>
  <c r="H459" i="11"/>
  <c r="I459" i="11"/>
  <c r="B458" i="11"/>
  <c r="G458" i="11"/>
  <c r="H458" i="11"/>
  <c r="I458" i="11"/>
  <c r="B457" i="11"/>
  <c r="G457" i="11"/>
  <c r="H457" i="11"/>
  <c r="I457" i="11"/>
  <c r="B456" i="11"/>
  <c r="G456" i="11"/>
  <c r="H456" i="11"/>
  <c r="I456" i="11"/>
  <c r="B455" i="11"/>
  <c r="G455" i="11"/>
  <c r="H455" i="11"/>
  <c r="I455" i="11"/>
  <c r="B454" i="11"/>
  <c r="G454" i="11"/>
  <c r="H454" i="11"/>
  <c r="I454" i="11"/>
  <c r="B453" i="11"/>
  <c r="G453" i="11"/>
  <c r="H453" i="11"/>
  <c r="I453" i="11"/>
  <c r="B452" i="11"/>
  <c r="G452" i="11"/>
  <c r="H452" i="11"/>
  <c r="I452" i="11"/>
  <c r="B451" i="11"/>
  <c r="G451" i="11"/>
  <c r="H451" i="11"/>
  <c r="I451" i="11"/>
  <c r="B450" i="11"/>
  <c r="G450" i="11"/>
  <c r="H450" i="11"/>
  <c r="I450" i="11"/>
  <c r="B449" i="11"/>
  <c r="G449" i="11"/>
  <c r="H449" i="11"/>
  <c r="I449" i="11"/>
  <c r="B448" i="11"/>
  <c r="G448" i="11"/>
  <c r="H448" i="11"/>
  <c r="I448" i="11"/>
  <c r="B447" i="11"/>
  <c r="G447" i="11"/>
  <c r="H447" i="11"/>
  <c r="I447" i="11"/>
  <c r="B446" i="11"/>
  <c r="G446" i="11"/>
  <c r="H446" i="11"/>
  <c r="I446" i="11"/>
  <c r="B445" i="11"/>
  <c r="G445" i="11"/>
  <c r="H445" i="11"/>
  <c r="I445" i="11"/>
  <c r="B444" i="11"/>
  <c r="G444" i="11"/>
  <c r="H444" i="11"/>
  <c r="I444" i="11"/>
  <c r="B443" i="11"/>
  <c r="G443" i="11"/>
  <c r="H443" i="11"/>
  <c r="I443" i="11"/>
  <c r="B442" i="11"/>
  <c r="G442" i="11"/>
  <c r="H442" i="11"/>
  <c r="I442" i="11"/>
  <c r="B441" i="11"/>
  <c r="G441" i="11"/>
  <c r="H441" i="11"/>
  <c r="I441" i="11"/>
  <c r="B440" i="11"/>
  <c r="G440" i="11"/>
  <c r="H440" i="11"/>
  <c r="I440" i="11"/>
  <c r="B439" i="11"/>
  <c r="G439" i="11"/>
  <c r="H439" i="11"/>
  <c r="I439" i="11"/>
  <c r="B438" i="11"/>
  <c r="G438" i="11"/>
  <c r="H438" i="11"/>
  <c r="I438" i="11"/>
  <c r="B437" i="11"/>
  <c r="G437" i="11"/>
  <c r="H437" i="11"/>
  <c r="I437" i="11"/>
  <c r="B436" i="11"/>
  <c r="G436" i="11"/>
  <c r="H436" i="11"/>
  <c r="I436" i="11"/>
  <c r="B435" i="11"/>
  <c r="G435" i="11"/>
  <c r="H435" i="11"/>
  <c r="I435" i="11"/>
  <c r="B434" i="11"/>
  <c r="G434" i="11"/>
  <c r="H434" i="11"/>
  <c r="I434" i="11"/>
  <c r="B433" i="11"/>
  <c r="G433" i="11"/>
  <c r="H433" i="11"/>
  <c r="I433" i="11"/>
  <c r="B432" i="11"/>
  <c r="G432" i="11"/>
  <c r="H432" i="11"/>
  <c r="I432" i="11"/>
  <c r="B431" i="11"/>
  <c r="G431" i="11"/>
  <c r="H431" i="11"/>
  <c r="I431" i="11"/>
  <c r="B430" i="11"/>
  <c r="G430" i="11"/>
  <c r="H430" i="11"/>
  <c r="I430" i="11"/>
  <c r="B429" i="11"/>
  <c r="G429" i="11"/>
  <c r="H429" i="11"/>
  <c r="I429" i="11"/>
  <c r="B428" i="11"/>
  <c r="G428" i="11"/>
  <c r="H428" i="11"/>
  <c r="I428" i="11"/>
  <c r="B427" i="11"/>
  <c r="G427" i="11"/>
  <c r="H427" i="11"/>
  <c r="I427" i="11"/>
  <c r="B426" i="11"/>
  <c r="G426" i="11"/>
  <c r="H426" i="11"/>
  <c r="I426" i="11"/>
  <c r="B425" i="11"/>
  <c r="G425" i="11"/>
  <c r="H425" i="11"/>
  <c r="I425" i="11"/>
  <c r="B424" i="11"/>
  <c r="G424" i="11"/>
  <c r="H424" i="11"/>
  <c r="I424" i="11"/>
  <c r="B423" i="11"/>
  <c r="G423" i="11"/>
  <c r="H423" i="11"/>
  <c r="I423" i="11"/>
  <c r="B422" i="11"/>
  <c r="G422" i="11"/>
  <c r="H422" i="11"/>
  <c r="I422" i="11"/>
  <c r="B421" i="11"/>
  <c r="G421" i="11"/>
  <c r="H421" i="11"/>
  <c r="I421" i="11"/>
  <c r="B420" i="11"/>
  <c r="G420" i="11"/>
  <c r="H420" i="11"/>
  <c r="I420" i="11"/>
  <c r="B419" i="11"/>
  <c r="G419" i="11"/>
  <c r="H419" i="11"/>
  <c r="I419" i="11"/>
  <c r="B418" i="11"/>
  <c r="G418" i="11"/>
  <c r="H418" i="11"/>
  <c r="I418" i="11"/>
  <c r="B417" i="11"/>
  <c r="G417" i="11"/>
  <c r="H417" i="11"/>
  <c r="I417" i="11"/>
  <c r="B416" i="11"/>
  <c r="G416" i="11"/>
  <c r="H416" i="11"/>
  <c r="I416" i="11"/>
  <c r="B415" i="11"/>
  <c r="G415" i="11"/>
  <c r="H415" i="11"/>
  <c r="I415" i="11"/>
  <c r="B414" i="11"/>
  <c r="G414" i="11"/>
  <c r="H414" i="11"/>
  <c r="I414" i="11"/>
  <c r="B413" i="11"/>
  <c r="G413" i="11"/>
  <c r="H413" i="11"/>
  <c r="I413" i="11"/>
  <c r="B412" i="11"/>
  <c r="G412" i="11"/>
  <c r="H412" i="11"/>
  <c r="I412" i="11"/>
  <c r="B411" i="11"/>
  <c r="G411" i="11"/>
  <c r="H411" i="11"/>
  <c r="I411" i="11"/>
  <c r="B410" i="11"/>
  <c r="G410" i="11"/>
  <c r="H410" i="11"/>
  <c r="I410" i="11"/>
  <c r="B409" i="11"/>
  <c r="G409" i="11"/>
  <c r="H409" i="11"/>
  <c r="I409" i="11"/>
  <c r="B408" i="11"/>
  <c r="G408" i="11"/>
  <c r="H408" i="11"/>
  <c r="I408" i="11"/>
  <c r="B407" i="11"/>
  <c r="G407" i="11"/>
  <c r="H407" i="11"/>
  <c r="I407" i="11"/>
  <c r="B406" i="11"/>
  <c r="G406" i="11"/>
  <c r="H406" i="11"/>
  <c r="I406" i="11"/>
  <c r="B405" i="11"/>
  <c r="G405" i="11"/>
  <c r="H405" i="11"/>
  <c r="I405" i="11"/>
  <c r="B404" i="11"/>
  <c r="G404" i="11"/>
  <c r="H404" i="11"/>
  <c r="I404" i="11"/>
  <c r="B403" i="11"/>
  <c r="G403" i="11"/>
  <c r="H403" i="11"/>
  <c r="I403" i="11"/>
  <c r="B402" i="11"/>
  <c r="G402" i="11"/>
  <c r="H402" i="11"/>
  <c r="I402" i="11"/>
  <c r="B401" i="11"/>
  <c r="G401" i="11"/>
  <c r="H401" i="11"/>
  <c r="I401" i="11"/>
  <c r="B400" i="11"/>
  <c r="G400" i="11"/>
  <c r="H400" i="11"/>
  <c r="I400" i="11"/>
  <c r="B399" i="11"/>
  <c r="G399" i="11"/>
  <c r="H399" i="11"/>
  <c r="I399" i="11"/>
  <c r="B398" i="11"/>
  <c r="G398" i="11"/>
  <c r="H398" i="11"/>
  <c r="I398" i="11"/>
  <c r="B397" i="11"/>
  <c r="G397" i="11"/>
  <c r="H397" i="11"/>
  <c r="I397" i="11"/>
  <c r="B396" i="11"/>
  <c r="G396" i="11"/>
  <c r="H396" i="11"/>
  <c r="I396" i="11"/>
  <c r="B395" i="11"/>
  <c r="G395" i="11"/>
  <c r="H395" i="11"/>
  <c r="I395" i="11"/>
  <c r="B394" i="11"/>
  <c r="G394" i="11"/>
  <c r="H394" i="11"/>
  <c r="I394" i="11"/>
  <c r="B393" i="11"/>
  <c r="G393" i="11"/>
  <c r="H393" i="11"/>
  <c r="I393" i="11"/>
  <c r="B392" i="11"/>
  <c r="G392" i="11"/>
  <c r="H392" i="11"/>
  <c r="I392" i="11"/>
  <c r="B391" i="11"/>
  <c r="G391" i="11"/>
  <c r="H391" i="11"/>
  <c r="I391" i="11"/>
  <c r="B390" i="11"/>
  <c r="G390" i="11"/>
  <c r="H390" i="11"/>
  <c r="I390" i="11"/>
  <c r="B389" i="11"/>
  <c r="G389" i="11"/>
  <c r="H389" i="11"/>
  <c r="I389" i="11"/>
  <c r="B388" i="11"/>
  <c r="G388" i="11"/>
  <c r="H388" i="11"/>
  <c r="I388" i="11"/>
  <c r="B387" i="11"/>
  <c r="G387" i="11"/>
  <c r="H387" i="11"/>
  <c r="I387" i="11"/>
  <c r="B386" i="11"/>
  <c r="G386" i="11"/>
  <c r="H386" i="11"/>
  <c r="I386" i="11"/>
  <c r="B385" i="11"/>
  <c r="G385" i="11"/>
  <c r="H385" i="11"/>
  <c r="I385" i="11"/>
  <c r="B384" i="11"/>
  <c r="G384" i="11"/>
  <c r="H384" i="11"/>
  <c r="I384" i="11"/>
  <c r="B383" i="11"/>
  <c r="G383" i="11"/>
  <c r="H383" i="11"/>
  <c r="I383" i="11"/>
  <c r="B382" i="11"/>
  <c r="G382" i="11"/>
  <c r="H382" i="11"/>
  <c r="I382" i="11"/>
  <c r="B381" i="11"/>
  <c r="G381" i="11"/>
  <c r="H381" i="11"/>
  <c r="I381" i="11"/>
  <c r="B380" i="11"/>
  <c r="G380" i="11"/>
  <c r="H380" i="11"/>
  <c r="I380" i="11"/>
  <c r="B379" i="11"/>
  <c r="G379" i="11"/>
  <c r="H379" i="11"/>
  <c r="I379" i="11"/>
  <c r="B378" i="11"/>
  <c r="G378" i="11"/>
  <c r="H378" i="11"/>
  <c r="I378" i="11"/>
  <c r="B377" i="11"/>
  <c r="G377" i="11"/>
  <c r="H377" i="11"/>
  <c r="I377" i="11"/>
  <c r="B376" i="11"/>
  <c r="G376" i="11"/>
  <c r="H376" i="11"/>
  <c r="I376" i="11"/>
  <c r="B375" i="11"/>
  <c r="G375" i="11"/>
  <c r="H375" i="11"/>
  <c r="I375" i="11"/>
  <c r="B374" i="11"/>
  <c r="G374" i="11"/>
  <c r="H374" i="11"/>
  <c r="I374" i="11"/>
  <c r="B373" i="11"/>
  <c r="G373" i="11"/>
  <c r="H373" i="11"/>
  <c r="I373" i="11"/>
  <c r="B372" i="11"/>
  <c r="G372" i="11"/>
  <c r="H372" i="11"/>
  <c r="I372" i="11"/>
  <c r="B371" i="11"/>
  <c r="G371" i="11"/>
  <c r="H371" i="11"/>
  <c r="I371" i="11"/>
  <c r="B370" i="11"/>
  <c r="G370" i="11"/>
  <c r="H370" i="11"/>
  <c r="I370" i="11"/>
  <c r="B369" i="11"/>
  <c r="G369" i="11"/>
  <c r="H369" i="11"/>
  <c r="I369" i="11"/>
  <c r="B368" i="11"/>
  <c r="G368" i="11"/>
  <c r="H368" i="11"/>
  <c r="I368" i="11"/>
  <c r="B367" i="11"/>
  <c r="G367" i="11"/>
  <c r="H367" i="11"/>
  <c r="I367" i="11"/>
  <c r="B366" i="11"/>
  <c r="G366" i="11"/>
  <c r="H366" i="11"/>
  <c r="I366" i="11"/>
  <c r="B365" i="11"/>
  <c r="G365" i="11"/>
  <c r="H365" i="11"/>
  <c r="I365" i="11"/>
  <c r="B364" i="11"/>
  <c r="G364" i="11"/>
  <c r="H364" i="11"/>
  <c r="I364" i="11"/>
  <c r="B363" i="11"/>
  <c r="G363" i="11"/>
  <c r="H363" i="11"/>
  <c r="I363" i="11"/>
  <c r="B362" i="11"/>
  <c r="G362" i="11"/>
  <c r="H362" i="11"/>
  <c r="I362" i="11"/>
  <c r="B361" i="11"/>
  <c r="G361" i="11"/>
  <c r="H361" i="11"/>
  <c r="I361" i="11"/>
  <c r="B360" i="11"/>
  <c r="G360" i="11"/>
  <c r="H360" i="11"/>
  <c r="I360" i="11"/>
  <c r="B359" i="11"/>
  <c r="G359" i="11"/>
  <c r="H359" i="11"/>
  <c r="I359" i="11"/>
  <c r="B358" i="11"/>
  <c r="G358" i="11"/>
  <c r="H358" i="11"/>
  <c r="I358" i="11"/>
  <c r="B357" i="11"/>
  <c r="G357" i="11"/>
  <c r="H357" i="11"/>
  <c r="I357" i="11"/>
  <c r="B356" i="11"/>
  <c r="G356" i="11"/>
  <c r="H356" i="11"/>
  <c r="I356" i="11"/>
  <c r="B355" i="11"/>
  <c r="G355" i="11"/>
  <c r="H355" i="11"/>
  <c r="I355" i="11"/>
  <c r="B354" i="11"/>
  <c r="G354" i="11"/>
  <c r="H354" i="11"/>
  <c r="I354" i="11"/>
  <c r="B353" i="11"/>
  <c r="G353" i="11"/>
  <c r="H353" i="11"/>
  <c r="I353" i="11"/>
  <c r="B352" i="11"/>
  <c r="G352" i="11"/>
  <c r="H352" i="11"/>
  <c r="I352" i="11"/>
  <c r="B351" i="11"/>
  <c r="G351" i="11"/>
  <c r="H351" i="11"/>
  <c r="I351" i="11"/>
  <c r="B350" i="11"/>
  <c r="G350" i="11"/>
  <c r="H350" i="11"/>
  <c r="I350" i="11"/>
  <c r="B349" i="11"/>
  <c r="G349" i="11"/>
  <c r="H349" i="11"/>
  <c r="I349" i="11"/>
  <c r="B348" i="11"/>
  <c r="G348" i="11"/>
  <c r="H348" i="11"/>
  <c r="I348" i="11"/>
  <c r="B347" i="11"/>
  <c r="G347" i="11"/>
  <c r="H347" i="11"/>
  <c r="I347" i="11"/>
  <c r="B346" i="11"/>
  <c r="G346" i="11"/>
  <c r="H346" i="11"/>
  <c r="I346" i="11"/>
  <c r="B345" i="11"/>
  <c r="G345" i="11"/>
  <c r="H345" i="11"/>
  <c r="I345" i="11"/>
  <c r="B344" i="11"/>
  <c r="G344" i="11"/>
  <c r="H344" i="11"/>
  <c r="I344" i="11"/>
  <c r="B343" i="11"/>
  <c r="G343" i="11"/>
  <c r="H343" i="11"/>
  <c r="I343" i="11"/>
  <c r="B342" i="11"/>
  <c r="G342" i="11"/>
  <c r="H342" i="11"/>
  <c r="I342" i="11"/>
  <c r="B341" i="11"/>
  <c r="G341" i="11"/>
  <c r="H341" i="11"/>
  <c r="I341" i="11"/>
  <c r="B340" i="11"/>
  <c r="G340" i="11"/>
  <c r="H340" i="11"/>
  <c r="I340" i="11"/>
  <c r="B339" i="11"/>
  <c r="G339" i="11"/>
  <c r="H339" i="11"/>
  <c r="I339" i="11"/>
  <c r="B338" i="11"/>
  <c r="G338" i="11"/>
  <c r="H338" i="11"/>
  <c r="I338" i="11"/>
  <c r="B337" i="11"/>
  <c r="G337" i="11"/>
  <c r="H337" i="11"/>
  <c r="I337" i="11"/>
  <c r="B336" i="11"/>
  <c r="G336" i="11"/>
  <c r="H336" i="11"/>
  <c r="I336" i="11"/>
  <c r="B335" i="11"/>
  <c r="G335" i="11"/>
  <c r="H335" i="11"/>
  <c r="I335" i="11"/>
  <c r="B334" i="11"/>
  <c r="G334" i="11"/>
  <c r="H334" i="11"/>
  <c r="I334" i="11"/>
  <c r="B333" i="11"/>
  <c r="G333" i="11"/>
  <c r="H333" i="11"/>
  <c r="I333" i="11"/>
  <c r="B332" i="11"/>
  <c r="G332" i="11"/>
  <c r="H332" i="11"/>
  <c r="I332" i="11"/>
  <c r="B331" i="11"/>
  <c r="G331" i="11"/>
  <c r="H331" i="11"/>
  <c r="I331" i="11"/>
  <c r="B330" i="11"/>
  <c r="G330" i="11"/>
  <c r="H330" i="11"/>
  <c r="I330" i="11"/>
  <c r="B329" i="11"/>
  <c r="G329" i="11"/>
  <c r="H329" i="11"/>
  <c r="I329" i="11"/>
  <c r="B328" i="11"/>
  <c r="G328" i="11"/>
  <c r="H328" i="11"/>
  <c r="I328" i="11"/>
  <c r="B327" i="11"/>
  <c r="G327" i="11"/>
  <c r="H327" i="11"/>
  <c r="I327" i="11"/>
  <c r="B326" i="11"/>
  <c r="G326" i="11"/>
  <c r="H326" i="11"/>
  <c r="I326" i="11"/>
  <c r="B325" i="11"/>
  <c r="G325" i="11"/>
  <c r="H325" i="11"/>
  <c r="I325" i="11"/>
  <c r="B324" i="11"/>
  <c r="G324" i="11"/>
  <c r="H324" i="11"/>
  <c r="I324" i="11"/>
  <c r="B323" i="11"/>
  <c r="G323" i="11"/>
  <c r="H323" i="11"/>
  <c r="I323" i="11"/>
  <c r="B322" i="11"/>
  <c r="G322" i="11"/>
  <c r="H322" i="11"/>
  <c r="I322" i="11"/>
  <c r="B321" i="11"/>
  <c r="G321" i="11"/>
  <c r="H321" i="11"/>
  <c r="I321" i="11"/>
  <c r="B320" i="11"/>
  <c r="G320" i="11"/>
  <c r="H320" i="11"/>
  <c r="I320" i="11"/>
  <c r="B319" i="11"/>
  <c r="G319" i="11"/>
  <c r="H319" i="11"/>
  <c r="I319" i="11"/>
  <c r="B318" i="11"/>
  <c r="G318" i="11"/>
  <c r="H318" i="11"/>
  <c r="I318" i="11"/>
  <c r="B317" i="11"/>
  <c r="G317" i="11"/>
  <c r="H317" i="11"/>
  <c r="I317" i="11"/>
  <c r="B316" i="11"/>
  <c r="G316" i="11"/>
  <c r="H316" i="11"/>
  <c r="I316" i="11"/>
  <c r="B315" i="11"/>
  <c r="G315" i="11"/>
  <c r="H315" i="11"/>
  <c r="I315" i="11"/>
  <c r="B314" i="11"/>
  <c r="G314" i="11"/>
  <c r="H314" i="11"/>
  <c r="I314" i="11"/>
  <c r="B313" i="11"/>
  <c r="G313" i="11"/>
  <c r="H313" i="11"/>
  <c r="I313" i="11"/>
  <c r="B312" i="11"/>
  <c r="G312" i="11"/>
  <c r="H312" i="11"/>
  <c r="I312" i="11"/>
  <c r="B311" i="11"/>
  <c r="G311" i="11"/>
  <c r="H311" i="11"/>
  <c r="I311" i="11"/>
  <c r="B310" i="11"/>
  <c r="G310" i="11"/>
  <c r="H310" i="11"/>
  <c r="I310" i="11"/>
  <c r="B309" i="11"/>
  <c r="G309" i="11"/>
  <c r="H309" i="11"/>
  <c r="I309" i="11"/>
  <c r="B308" i="11"/>
  <c r="G308" i="11"/>
  <c r="H308" i="11"/>
  <c r="I308" i="11"/>
  <c r="B307" i="11"/>
  <c r="G307" i="11"/>
  <c r="H307" i="11"/>
  <c r="I307" i="11"/>
  <c r="B306" i="11"/>
  <c r="G306" i="11"/>
  <c r="H306" i="11"/>
  <c r="I306" i="11"/>
  <c r="B305" i="11"/>
  <c r="G305" i="11"/>
  <c r="H305" i="11"/>
  <c r="I305" i="11"/>
  <c r="B304" i="11"/>
  <c r="G304" i="11"/>
  <c r="H304" i="11"/>
  <c r="I304" i="11"/>
  <c r="B303" i="11"/>
  <c r="G303" i="11"/>
  <c r="H303" i="11"/>
  <c r="I303" i="11"/>
  <c r="B302" i="11"/>
  <c r="G302" i="11"/>
  <c r="H302" i="11"/>
  <c r="I302" i="11"/>
  <c r="B301" i="11"/>
  <c r="G301" i="11"/>
  <c r="H301" i="11"/>
  <c r="I301" i="11"/>
  <c r="B300" i="11"/>
  <c r="G300" i="11"/>
  <c r="H300" i="11"/>
  <c r="I300" i="11"/>
  <c r="B299" i="11"/>
  <c r="G299" i="11"/>
  <c r="H299" i="11"/>
  <c r="I299" i="11"/>
  <c r="B298" i="11"/>
  <c r="G298" i="11"/>
  <c r="H298" i="11"/>
  <c r="I298" i="11"/>
  <c r="B297" i="11"/>
  <c r="G297" i="11"/>
  <c r="H297" i="11"/>
  <c r="I297" i="11"/>
  <c r="B296" i="11"/>
  <c r="G296" i="11"/>
  <c r="H296" i="11"/>
  <c r="I296" i="11"/>
  <c r="B295" i="11"/>
  <c r="G295" i="11"/>
  <c r="H295" i="11"/>
  <c r="I295" i="11"/>
  <c r="B294" i="11"/>
  <c r="G294" i="11"/>
  <c r="H294" i="11"/>
  <c r="I294" i="11"/>
  <c r="B293" i="11"/>
  <c r="G293" i="11"/>
  <c r="H293" i="11"/>
  <c r="I293" i="11"/>
  <c r="B292" i="11"/>
  <c r="G292" i="11"/>
  <c r="H292" i="11"/>
  <c r="I292" i="11"/>
  <c r="B291" i="11"/>
  <c r="G291" i="11"/>
  <c r="H291" i="11"/>
  <c r="I291" i="11"/>
  <c r="B290" i="11"/>
  <c r="G290" i="11"/>
  <c r="H290" i="11"/>
  <c r="I290" i="11"/>
  <c r="B289" i="11"/>
  <c r="G289" i="11"/>
  <c r="H289" i="11"/>
  <c r="I289" i="11"/>
  <c r="B288" i="11"/>
  <c r="G288" i="11"/>
  <c r="H288" i="11"/>
  <c r="I288" i="11"/>
  <c r="B287" i="11"/>
  <c r="G287" i="11"/>
  <c r="H287" i="11"/>
  <c r="I287" i="11"/>
  <c r="B286" i="11"/>
  <c r="G286" i="11"/>
  <c r="H286" i="11"/>
  <c r="I286" i="11"/>
  <c r="B285" i="11"/>
  <c r="G285" i="11"/>
  <c r="H285" i="11"/>
  <c r="I285" i="11"/>
  <c r="B284" i="11"/>
  <c r="G284" i="11"/>
  <c r="H284" i="11"/>
  <c r="I284" i="11"/>
  <c r="B283" i="11"/>
  <c r="G283" i="11"/>
  <c r="H283" i="11"/>
  <c r="I283" i="11"/>
  <c r="B282" i="11"/>
  <c r="G282" i="11"/>
  <c r="H282" i="11"/>
  <c r="I282" i="11"/>
  <c r="B281" i="11"/>
  <c r="G281" i="11"/>
  <c r="H281" i="11"/>
  <c r="I281" i="11"/>
  <c r="B280" i="11"/>
  <c r="G280" i="11"/>
  <c r="H280" i="11"/>
  <c r="I280" i="11"/>
  <c r="B279" i="11"/>
  <c r="G279" i="11"/>
  <c r="H279" i="11"/>
  <c r="I279" i="11"/>
  <c r="B278" i="11"/>
  <c r="G278" i="11"/>
  <c r="H278" i="11"/>
  <c r="I278" i="11"/>
  <c r="B277" i="11"/>
  <c r="G277" i="11"/>
  <c r="H277" i="11"/>
  <c r="I277" i="11"/>
  <c r="B276" i="11"/>
  <c r="G276" i="11"/>
  <c r="H276" i="11"/>
  <c r="I276" i="11"/>
  <c r="B275" i="11"/>
  <c r="G275" i="11"/>
  <c r="H275" i="11"/>
  <c r="I275" i="11"/>
  <c r="B274" i="11"/>
  <c r="G274" i="11"/>
  <c r="H274" i="11"/>
  <c r="I274" i="11"/>
  <c r="B273" i="11"/>
  <c r="G273" i="11"/>
  <c r="H273" i="11"/>
  <c r="I273" i="11"/>
  <c r="B272" i="11"/>
  <c r="G272" i="11"/>
  <c r="H272" i="11"/>
  <c r="I272" i="11"/>
  <c r="B271" i="11"/>
  <c r="G271" i="11"/>
  <c r="H271" i="11"/>
  <c r="I271" i="11"/>
  <c r="B270" i="11"/>
  <c r="G270" i="11"/>
  <c r="H270" i="11"/>
  <c r="I270" i="11"/>
  <c r="B269" i="11"/>
  <c r="G269" i="11"/>
  <c r="H269" i="11"/>
  <c r="I269" i="11"/>
  <c r="B268" i="11"/>
  <c r="G268" i="11"/>
  <c r="H268" i="11"/>
  <c r="I268" i="11"/>
  <c r="B267" i="11"/>
  <c r="G267" i="11"/>
  <c r="H267" i="11"/>
  <c r="I267" i="11"/>
  <c r="B266" i="11"/>
  <c r="G266" i="11"/>
  <c r="H266" i="11"/>
  <c r="I266" i="11"/>
  <c r="B265" i="11"/>
  <c r="G265" i="11"/>
  <c r="H265" i="11"/>
  <c r="I265" i="11"/>
  <c r="B264" i="11"/>
  <c r="G264" i="11"/>
  <c r="H264" i="11"/>
  <c r="I264" i="11"/>
  <c r="B263" i="11"/>
  <c r="G263" i="11"/>
  <c r="H263" i="11"/>
  <c r="I263" i="11"/>
  <c r="B262" i="11"/>
  <c r="G262" i="11"/>
  <c r="H262" i="11"/>
  <c r="I262" i="11"/>
  <c r="B261" i="11"/>
  <c r="G261" i="11"/>
  <c r="H261" i="11"/>
  <c r="I261" i="11"/>
  <c r="B260" i="11"/>
  <c r="G260" i="11"/>
  <c r="H260" i="11"/>
  <c r="I260" i="11"/>
  <c r="B259" i="11"/>
  <c r="G259" i="11"/>
  <c r="H259" i="11"/>
  <c r="I259" i="11"/>
  <c r="B258" i="11"/>
  <c r="G258" i="11"/>
  <c r="H258" i="11"/>
  <c r="I258" i="11"/>
  <c r="B257" i="11"/>
  <c r="G257" i="11"/>
  <c r="H257" i="11"/>
  <c r="I257" i="11"/>
  <c r="B256" i="11"/>
  <c r="G256" i="11"/>
  <c r="H256" i="11"/>
  <c r="I256" i="11"/>
  <c r="B255" i="11"/>
  <c r="G255" i="11"/>
  <c r="H255" i="11"/>
  <c r="I255" i="11"/>
  <c r="B254" i="11"/>
  <c r="G254" i="11"/>
  <c r="H254" i="11"/>
  <c r="I254" i="11"/>
  <c r="B253" i="11"/>
  <c r="G253" i="11"/>
  <c r="H253" i="11"/>
  <c r="I253" i="11"/>
  <c r="B252" i="11"/>
  <c r="G252" i="11"/>
  <c r="H252" i="11"/>
  <c r="I252" i="11"/>
  <c r="B251" i="11"/>
  <c r="G251" i="11"/>
  <c r="H251" i="11"/>
  <c r="I251" i="11"/>
  <c r="B250" i="11"/>
  <c r="G250" i="11"/>
  <c r="H250" i="11"/>
  <c r="I250" i="11"/>
  <c r="B249" i="11"/>
  <c r="G249" i="11"/>
  <c r="H249" i="11"/>
  <c r="I249" i="11"/>
  <c r="B248" i="11"/>
  <c r="G248" i="11"/>
  <c r="H248" i="11"/>
  <c r="I248" i="11"/>
  <c r="B247" i="11"/>
  <c r="G247" i="11"/>
  <c r="H247" i="11"/>
  <c r="I247" i="11"/>
  <c r="B246" i="11"/>
  <c r="G246" i="11"/>
  <c r="H246" i="11"/>
  <c r="I246" i="11"/>
  <c r="B245" i="11"/>
  <c r="G245" i="11"/>
  <c r="H245" i="11"/>
  <c r="I245" i="11"/>
  <c r="B244" i="11"/>
  <c r="G244" i="11"/>
  <c r="H244" i="11"/>
  <c r="I244" i="11"/>
  <c r="B243" i="11"/>
  <c r="G243" i="11"/>
  <c r="H243" i="11"/>
  <c r="I243" i="11"/>
  <c r="B242" i="11"/>
  <c r="G242" i="11"/>
  <c r="H242" i="11"/>
  <c r="I242" i="11"/>
  <c r="B241" i="11"/>
  <c r="G241" i="11"/>
  <c r="H241" i="11"/>
  <c r="I241" i="11"/>
  <c r="B240" i="11"/>
  <c r="G240" i="11"/>
  <c r="H240" i="11"/>
  <c r="I240" i="11"/>
  <c r="B239" i="11"/>
  <c r="G239" i="11"/>
  <c r="H239" i="11"/>
  <c r="I239" i="11"/>
  <c r="B238" i="11"/>
  <c r="G238" i="11"/>
  <c r="H238" i="11"/>
  <c r="I238" i="11"/>
  <c r="B237" i="11"/>
  <c r="G237" i="11"/>
  <c r="H237" i="11"/>
  <c r="I237" i="11"/>
  <c r="B236" i="11"/>
  <c r="G236" i="11"/>
  <c r="H236" i="11"/>
  <c r="I236" i="11"/>
  <c r="B235" i="11"/>
  <c r="G235" i="11"/>
  <c r="H235" i="11"/>
  <c r="I235" i="11"/>
  <c r="B234" i="11"/>
  <c r="G234" i="11"/>
  <c r="H234" i="11"/>
  <c r="I234" i="11"/>
  <c r="B233" i="11"/>
  <c r="G233" i="11"/>
  <c r="H233" i="11"/>
  <c r="I233" i="11"/>
  <c r="B232" i="11"/>
  <c r="G232" i="11"/>
  <c r="H232" i="11"/>
  <c r="I232" i="11"/>
  <c r="B231" i="11"/>
  <c r="G231" i="11"/>
  <c r="H231" i="11"/>
  <c r="I231" i="11"/>
  <c r="B230" i="11"/>
  <c r="G230" i="11"/>
  <c r="H230" i="11"/>
  <c r="I230" i="11"/>
  <c r="B229" i="11"/>
  <c r="G229" i="11"/>
  <c r="H229" i="11"/>
  <c r="I229" i="11"/>
  <c r="B228" i="11"/>
  <c r="G228" i="11"/>
  <c r="H228" i="11"/>
  <c r="I228" i="11"/>
  <c r="B227" i="11"/>
  <c r="G227" i="11"/>
  <c r="H227" i="11"/>
  <c r="I227" i="11"/>
  <c r="B226" i="11"/>
  <c r="G226" i="11"/>
  <c r="H226" i="11"/>
  <c r="I226" i="11"/>
  <c r="B225" i="11"/>
  <c r="G225" i="11"/>
  <c r="H225" i="11"/>
  <c r="I225" i="11"/>
  <c r="B224" i="11"/>
  <c r="G224" i="11"/>
  <c r="H224" i="11"/>
  <c r="I224" i="11"/>
  <c r="B223" i="11"/>
  <c r="G223" i="11"/>
  <c r="H223" i="11"/>
  <c r="I223" i="11"/>
  <c r="B222" i="11"/>
  <c r="G222" i="11"/>
  <c r="H222" i="11"/>
  <c r="I222" i="11"/>
  <c r="B221" i="11"/>
  <c r="G221" i="11"/>
  <c r="H221" i="11"/>
  <c r="I221" i="11"/>
  <c r="B220" i="11"/>
  <c r="G220" i="11"/>
  <c r="H220" i="11"/>
  <c r="I220" i="11"/>
  <c r="B219" i="11"/>
  <c r="G219" i="11"/>
  <c r="H219" i="11"/>
  <c r="I219" i="11"/>
  <c r="B218" i="11"/>
  <c r="G218" i="11"/>
  <c r="H218" i="11"/>
  <c r="I218" i="11"/>
  <c r="B217" i="11"/>
  <c r="G217" i="11"/>
  <c r="H217" i="11"/>
  <c r="I217" i="11"/>
  <c r="B216" i="11"/>
  <c r="G216" i="11"/>
  <c r="H216" i="11"/>
  <c r="I216" i="11"/>
  <c r="B215" i="11"/>
  <c r="G215" i="11"/>
  <c r="H215" i="11"/>
  <c r="I215" i="11"/>
  <c r="B214" i="11"/>
  <c r="G214" i="11"/>
  <c r="H214" i="11"/>
  <c r="I214" i="11"/>
  <c r="B213" i="11"/>
  <c r="G213" i="11"/>
  <c r="H213" i="11"/>
  <c r="I213" i="11"/>
  <c r="B212" i="11"/>
  <c r="G212" i="11"/>
  <c r="H212" i="11"/>
  <c r="I212" i="11"/>
  <c r="B211" i="11"/>
  <c r="G211" i="11"/>
  <c r="H211" i="11"/>
  <c r="I211" i="11"/>
  <c r="B210" i="11"/>
  <c r="G210" i="11"/>
  <c r="H210" i="11"/>
  <c r="I210" i="11"/>
  <c r="B209" i="11"/>
  <c r="G209" i="11"/>
  <c r="H209" i="11"/>
  <c r="I209" i="11"/>
  <c r="B208" i="11"/>
  <c r="G208" i="11"/>
  <c r="H208" i="11"/>
  <c r="I208" i="11"/>
  <c r="B207" i="11"/>
  <c r="G207" i="11"/>
  <c r="H207" i="11"/>
  <c r="I207" i="11"/>
  <c r="B206" i="11"/>
  <c r="G206" i="11"/>
  <c r="H206" i="11"/>
  <c r="I206" i="11"/>
  <c r="B205" i="11"/>
  <c r="G205" i="11"/>
  <c r="H205" i="11"/>
  <c r="I205" i="11"/>
  <c r="B204" i="11"/>
  <c r="G204" i="11"/>
  <c r="H204" i="11"/>
  <c r="I204" i="11"/>
  <c r="B203" i="11"/>
  <c r="G203" i="11"/>
  <c r="H203" i="11"/>
  <c r="I203" i="11"/>
  <c r="B202" i="11"/>
  <c r="G202" i="11"/>
  <c r="H202" i="11"/>
  <c r="I202" i="11"/>
  <c r="B201" i="11"/>
  <c r="G201" i="11"/>
  <c r="H201" i="11"/>
  <c r="I201" i="11"/>
  <c r="B200" i="11"/>
  <c r="G200" i="11"/>
  <c r="H200" i="11"/>
  <c r="I200" i="11"/>
  <c r="B199" i="11"/>
  <c r="G199" i="11"/>
  <c r="H199" i="11"/>
  <c r="I199" i="11"/>
  <c r="B198" i="11"/>
  <c r="G198" i="11"/>
  <c r="H198" i="11"/>
  <c r="I198" i="11"/>
  <c r="B197" i="11"/>
  <c r="G197" i="11"/>
  <c r="H197" i="11"/>
  <c r="I197" i="11"/>
  <c r="B196" i="11"/>
  <c r="G196" i="11"/>
  <c r="H196" i="11"/>
  <c r="I196" i="11"/>
  <c r="B195" i="11"/>
  <c r="G195" i="11"/>
  <c r="H195" i="11"/>
  <c r="I195" i="11"/>
  <c r="B194" i="11"/>
  <c r="G194" i="11"/>
  <c r="H194" i="11"/>
  <c r="I194" i="11"/>
  <c r="B193" i="11"/>
  <c r="G193" i="11"/>
  <c r="H193" i="11"/>
  <c r="I193" i="11"/>
  <c r="B192" i="11"/>
  <c r="G192" i="11"/>
  <c r="H192" i="11"/>
  <c r="I192" i="11"/>
  <c r="B191" i="11"/>
  <c r="G191" i="11"/>
  <c r="H191" i="11"/>
  <c r="I191" i="11"/>
  <c r="B190" i="11"/>
  <c r="G190" i="11"/>
  <c r="H190" i="11"/>
  <c r="I190" i="11"/>
  <c r="B189" i="11"/>
  <c r="G189" i="11"/>
  <c r="H189" i="11"/>
  <c r="I189" i="11"/>
  <c r="B188" i="11"/>
  <c r="G188" i="11"/>
  <c r="H188" i="11"/>
  <c r="I188" i="11"/>
  <c r="B187" i="11"/>
  <c r="G187" i="11"/>
  <c r="H187" i="11"/>
  <c r="I187" i="11"/>
  <c r="B186" i="11"/>
  <c r="G186" i="11"/>
  <c r="H186" i="11"/>
  <c r="I186" i="11"/>
  <c r="B185" i="11"/>
  <c r="G185" i="11"/>
  <c r="H185" i="11"/>
  <c r="I185" i="11"/>
  <c r="B184" i="11"/>
  <c r="G184" i="11"/>
  <c r="H184" i="11"/>
  <c r="I184" i="11"/>
  <c r="B183" i="11"/>
  <c r="G183" i="11"/>
  <c r="H183" i="11"/>
  <c r="I183" i="11"/>
  <c r="B182" i="11"/>
  <c r="G182" i="11"/>
  <c r="H182" i="11"/>
  <c r="I182" i="11"/>
  <c r="B181" i="11"/>
  <c r="G181" i="11"/>
  <c r="H181" i="11"/>
  <c r="I181" i="11"/>
  <c r="B180" i="11"/>
  <c r="G180" i="11"/>
  <c r="H180" i="11"/>
  <c r="I180" i="11"/>
  <c r="B179" i="11"/>
  <c r="G179" i="11"/>
  <c r="H179" i="11"/>
  <c r="I179" i="11"/>
  <c r="B178" i="11"/>
  <c r="G178" i="11"/>
  <c r="H178" i="11"/>
  <c r="I178" i="11"/>
  <c r="B177" i="11"/>
  <c r="G177" i="11"/>
  <c r="H177" i="11"/>
  <c r="I177" i="11"/>
  <c r="B176" i="11"/>
  <c r="G176" i="11"/>
  <c r="H176" i="11"/>
  <c r="I176" i="11"/>
  <c r="B175" i="11"/>
  <c r="G175" i="11"/>
  <c r="H175" i="11"/>
  <c r="I175" i="11"/>
  <c r="B174" i="11"/>
  <c r="G174" i="11"/>
  <c r="H174" i="11"/>
  <c r="I174" i="11"/>
  <c r="B173" i="11"/>
  <c r="G173" i="11"/>
  <c r="H173" i="11"/>
  <c r="I173" i="11"/>
  <c r="B172" i="11"/>
  <c r="G172" i="11"/>
  <c r="H172" i="11"/>
  <c r="I172" i="11"/>
  <c r="B171" i="11"/>
  <c r="G171" i="11"/>
  <c r="H171" i="11"/>
  <c r="I171" i="11"/>
  <c r="B170" i="11"/>
  <c r="G170" i="11"/>
  <c r="H170" i="11"/>
  <c r="I170" i="11"/>
  <c r="B169" i="11"/>
  <c r="G169" i="11"/>
  <c r="H169" i="11"/>
  <c r="I169" i="11"/>
  <c r="B168" i="11"/>
  <c r="G168" i="11"/>
  <c r="H168" i="11"/>
  <c r="I168" i="11"/>
  <c r="B167" i="11"/>
  <c r="G167" i="11"/>
  <c r="H167" i="11"/>
  <c r="I167" i="11"/>
  <c r="B166" i="11"/>
  <c r="G166" i="11"/>
  <c r="H166" i="11"/>
  <c r="I166" i="11"/>
  <c r="B165" i="11"/>
  <c r="G165" i="11"/>
  <c r="H165" i="11"/>
  <c r="I165" i="11"/>
  <c r="B164" i="11"/>
  <c r="G164" i="11"/>
  <c r="H164" i="11"/>
  <c r="I164" i="11"/>
  <c r="B163" i="11"/>
  <c r="G163" i="11"/>
  <c r="H163" i="11"/>
  <c r="I163" i="11"/>
  <c r="B162" i="11"/>
  <c r="G162" i="11"/>
  <c r="H162" i="11"/>
  <c r="I162" i="11"/>
  <c r="B161" i="11"/>
  <c r="G161" i="11"/>
  <c r="H161" i="11"/>
  <c r="I161" i="11"/>
  <c r="B160" i="11"/>
  <c r="G160" i="11"/>
  <c r="H160" i="11"/>
  <c r="I160" i="11"/>
  <c r="B159" i="11"/>
  <c r="G159" i="11"/>
  <c r="H159" i="11"/>
  <c r="I159" i="11"/>
  <c r="B158" i="11"/>
  <c r="G158" i="11"/>
  <c r="H158" i="11"/>
  <c r="I158" i="11"/>
  <c r="B157" i="11"/>
  <c r="G157" i="11"/>
  <c r="H157" i="11"/>
  <c r="I157" i="11"/>
  <c r="B156" i="11"/>
  <c r="G156" i="11"/>
  <c r="H156" i="11"/>
  <c r="I156" i="11"/>
  <c r="B155" i="11"/>
  <c r="G155" i="11"/>
  <c r="H155" i="11"/>
  <c r="I155" i="11"/>
  <c r="B154" i="11"/>
  <c r="G154" i="11"/>
  <c r="H154" i="11"/>
  <c r="I154" i="11"/>
  <c r="B153" i="11"/>
  <c r="G153" i="11"/>
  <c r="H153" i="11"/>
  <c r="I153" i="11"/>
  <c r="B152" i="11"/>
  <c r="G152" i="11"/>
  <c r="H152" i="11"/>
  <c r="I152" i="11"/>
  <c r="B151" i="11"/>
  <c r="G151" i="11"/>
  <c r="H151" i="11"/>
  <c r="I151" i="11"/>
  <c r="B150" i="11"/>
  <c r="G150" i="11"/>
  <c r="H150" i="11"/>
  <c r="I150" i="11"/>
  <c r="B149" i="11"/>
  <c r="G149" i="11"/>
  <c r="H149" i="11"/>
  <c r="I149" i="11"/>
  <c r="B148" i="11"/>
  <c r="G148" i="11"/>
  <c r="H148" i="11"/>
  <c r="I148" i="11"/>
  <c r="B147" i="11"/>
  <c r="G147" i="11"/>
  <c r="H147" i="11"/>
  <c r="I147" i="11"/>
  <c r="B146" i="11"/>
  <c r="G146" i="11"/>
  <c r="H146" i="11"/>
  <c r="I146" i="11"/>
  <c r="B145" i="11"/>
  <c r="G145" i="11"/>
  <c r="H145" i="11"/>
  <c r="I145" i="11"/>
  <c r="B144" i="11"/>
  <c r="G144" i="11"/>
  <c r="H144" i="11"/>
  <c r="I144" i="11"/>
  <c r="B143" i="11"/>
  <c r="G143" i="11"/>
  <c r="H143" i="11"/>
  <c r="I143" i="11"/>
  <c r="B142" i="11"/>
  <c r="G142" i="11"/>
  <c r="H142" i="11"/>
  <c r="I142" i="11"/>
  <c r="B141" i="11"/>
  <c r="G141" i="11"/>
  <c r="H141" i="11"/>
  <c r="I141" i="11"/>
  <c r="B140" i="11"/>
  <c r="G140" i="11"/>
  <c r="H140" i="11"/>
  <c r="I140" i="11"/>
  <c r="B139" i="11"/>
  <c r="G139" i="11"/>
  <c r="H139" i="11"/>
  <c r="I139" i="11"/>
  <c r="B138" i="11"/>
  <c r="G138" i="11"/>
  <c r="H138" i="11"/>
  <c r="I138" i="11"/>
  <c r="B137" i="11"/>
  <c r="G137" i="11"/>
  <c r="H137" i="11"/>
  <c r="I137" i="11"/>
  <c r="B136" i="11"/>
  <c r="G136" i="11"/>
  <c r="H136" i="11"/>
  <c r="I136" i="11"/>
  <c r="B135" i="11"/>
  <c r="G135" i="11"/>
  <c r="H135" i="11"/>
  <c r="I135" i="11"/>
  <c r="B134" i="11"/>
  <c r="G134" i="11"/>
  <c r="H134" i="11"/>
  <c r="I134" i="11"/>
  <c r="B133" i="11"/>
  <c r="G133" i="11"/>
  <c r="H133" i="11"/>
  <c r="I133" i="11"/>
  <c r="B132" i="11"/>
  <c r="G132" i="11"/>
  <c r="H132" i="11"/>
  <c r="I132" i="11"/>
  <c r="B131" i="11"/>
  <c r="G131" i="11"/>
  <c r="H131" i="11"/>
  <c r="I131" i="11"/>
  <c r="B130" i="11"/>
  <c r="G130" i="11"/>
  <c r="H130" i="11"/>
  <c r="I130" i="11"/>
  <c r="B129" i="11"/>
  <c r="G129" i="11"/>
  <c r="H129" i="11"/>
  <c r="I129" i="11"/>
  <c r="B128" i="11"/>
  <c r="G128" i="11"/>
  <c r="H128" i="11"/>
  <c r="I128" i="11"/>
  <c r="B127" i="11"/>
  <c r="G127" i="11"/>
  <c r="H127" i="11"/>
  <c r="I127" i="11"/>
  <c r="B126" i="11"/>
  <c r="G126" i="11"/>
  <c r="H126" i="11"/>
  <c r="I126" i="11"/>
  <c r="B125" i="11"/>
  <c r="G125" i="11"/>
  <c r="H125" i="11"/>
  <c r="I125" i="11"/>
  <c r="B124" i="11"/>
  <c r="G124" i="11"/>
  <c r="H124" i="11"/>
  <c r="I124" i="11"/>
  <c r="B123" i="11"/>
  <c r="G123" i="11"/>
  <c r="H123" i="11"/>
  <c r="I123" i="11"/>
  <c r="B122" i="11"/>
  <c r="G122" i="11"/>
  <c r="H122" i="11"/>
  <c r="I122" i="11"/>
  <c r="B121" i="11"/>
  <c r="G121" i="11"/>
  <c r="H121" i="11"/>
  <c r="I121" i="11"/>
  <c r="B120" i="11"/>
  <c r="G120" i="11"/>
  <c r="H120" i="11"/>
  <c r="I120" i="11"/>
  <c r="B119" i="11"/>
  <c r="G119" i="11"/>
  <c r="H119" i="11"/>
  <c r="I119" i="11"/>
  <c r="B118" i="11"/>
  <c r="G118" i="11"/>
  <c r="H118" i="11"/>
  <c r="I118" i="11"/>
  <c r="B117" i="11"/>
  <c r="G117" i="11"/>
  <c r="H117" i="11"/>
  <c r="I117" i="11"/>
  <c r="B116" i="11"/>
  <c r="G116" i="11"/>
  <c r="H116" i="11"/>
  <c r="I116" i="11"/>
  <c r="B115" i="11"/>
  <c r="G115" i="11"/>
  <c r="H115" i="11"/>
  <c r="I115" i="11"/>
  <c r="B114" i="11"/>
  <c r="G114" i="11"/>
  <c r="H114" i="11"/>
  <c r="I114" i="11"/>
  <c r="B113" i="11"/>
  <c r="G113" i="11"/>
  <c r="H113" i="11"/>
  <c r="I113" i="11"/>
  <c r="B112" i="11"/>
  <c r="G112" i="11"/>
  <c r="H112" i="11"/>
  <c r="I112" i="11"/>
  <c r="B111" i="11"/>
  <c r="G111" i="11"/>
  <c r="H111" i="11"/>
  <c r="I111" i="11"/>
  <c r="B110" i="11"/>
  <c r="G110" i="11"/>
  <c r="H110" i="11"/>
  <c r="I110" i="11"/>
  <c r="B109" i="11"/>
  <c r="G109" i="11"/>
  <c r="H109" i="11"/>
  <c r="I109" i="11"/>
  <c r="B108" i="11"/>
  <c r="G108" i="11"/>
  <c r="H108" i="11"/>
  <c r="I108" i="11"/>
  <c r="B107" i="11"/>
  <c r="G107" i="11"/>
  <c r="H107" i="11"/>
  <c r="I107" i="11"/>
  <c r="B106" i="11"/>
  <c r="G106" i="11"/>
  <c r="H106" i="11"/>
  <c r="I106" i="11"/>
  <c r="B105" i="11"/>
  <c r="G105" i="11"/>
  <c r="H105" i="11"/>
  <c r="I105" i="11"/>
  <c r="B104" i="11"/>
  <c r="G104" i="11"/>
  <c r="H104" i="11"/>
  <c r="I104" i="11"/>
  <c r="B103" i="11"/>
  <c r="G103" i="11"/>
  <c r="H103" i="11"/>
  <c r="I103" i="11"/>
  <c r="B102" i="11"/>
  <c r="G102" i="11"/>
  <c r="H102" i="11"/>
  <c r="I102" i="11"/>
  <c r="B101" i="11"/>
  <c r="G101" i="11"/>
  <c r="H101" i="11"/>
  <c r="I101" i="11"/>
  <c r="B100" i="11"/>
  <c r="G100" i="11"/>
  <c r="H100" i="11"/>
  <c r="I100" i="11"/>
  <c r="B99" i="11"/>
  <c r="G99" i="11"/>
  <c r="H99" i="11"/>
  <c r="I99" i="11"/>
  <c r="B98" i="11"/>
  <c r="G98" i="11"/>
  <c r="H98" i="11"/>
  <c r="I98" i="11"/>
  <c r="B97" i="11"/>
  <c r="G97" i="11"/>
  <c r="H97" i="11"/>
  <c r="I97" i="11"/>
  <c r="B96" i="11"/>
  <c r="G96" i="11"/>
  <c r="H96" i="11"/>
  <c r="I96" i="11"/>
  <c r="B95" i="11"/>
  <c r="G95" i="11"/>
  <c r="H95" i="11"/>
  <c r="I95" i="11"/>
  <c r="B94" i="11"/>
  <c r="G94" i="11"/>
  <c r="H94" i="11"/>
  <c r="I94" i="11"/>
  <c r="B93" i="11"/>
  <c r="G93" i="11"/>
  <c r="H93" i="11"/>
  <c r="I93" i="11"/>
  <c r="B92" i="11"/>
  <c r="G92" i="11"/>
  <c r="H92" i="11"/>
  <c r="I92" i="11"/>
  <c r="B91" i="11"/>
  <c r="G91" i="11"/>
  <c r="H91" i="11"/>
  <c r="I91" i="11"/>
  <c r="B90" i="11"/>
  <c r="G90" i="11"/>
  <c r="H90" i="11"/>
  <c r="I90" i="11"/>
  <c r="B89" i="11"/>
  <c r="G89" i="11"/>
  <c r="H89" i="11"/>
  <c r="I89" i="11"/>
  <c r="B88" i="11"/>
  <c r="G88" i="11"/>
  <c r="H88" i="11"/>
  <c r="I88" i="11"/>
  <c r="B87" i="11"/>
  <c r="G87" i="11"/>
  <c r="H87" i="11"/>
  <c r="I87" i="11"/>
  <c r="B86" i="11"/>
  <c r="G86" i="11"/>
  <c r="H86" i="11"/>
  <c r="I86" i="11"/>
  <c r="B85" i="11"/>
  <c r="G85" i="11"/>
  <c r="H85" i="11"/>
  <c r="I85" i="11"/>
  <c r="B84" i="11"/>
  <c r="G84" i="11"/>
  <c r="H84" i="11"/>
  <c r="I84" i="11"/>
  <c r="B83" i="11"/>
  <c r="G83" i="11"/>
  <c r="H83" i="11"/>
  <c r="I83" i="11"/>
  <c r="B82" i="11"/>
  <c r="G82" i="11"/>
  <c r="H82" i="11"/>
  <c r="I82" i="11"/>
  <c r="B81" i="11"/>
  <c r="G81" i="11"/>
  <c r="H81" i="11"/>
  <c r="I81" i="11"/>
  <c r="B80" i="11"/>
  <c r="G80" i="11"/>
  <c r="H80" i="11"/>
  <c r="I80" i="11"/>
  <c r="B79" i="11"/>
  <c r="G79" i="11"/>
  <c r="H79" i="11"/>
  <c r="I79" i="11"/>
  <c r="B78" i="11"/>
  <c r="G78" i="11"/>
  <c r="H78" i="11"/>
  <c r="I78" i="11"/>
  <c r="B77" i="11"/>
  <c r="G77" i="11"/>
  <c r="H77" i="11"/>
  <c r="I77" i="11"/>
  <c r="B76" i="11"/>
  <c r="G76" i="11"/>
  <c r="H76" i="11"/>
  <c r="I76" i="11"/>
  <c r="B75" i="11"/>
  <c r="G75" i="11"/>
  <c r="H75" i="11"/>
  <c r="I75" i="11"/>
  <c r="B74" i="11"/>
  <c r="G74" i="11"/>
  <c r="H74" i="11"/>
  <c r="I74" i="11"/>
  <c r="B73" i="11"/>
  <c r="G73" i="11"/>
  <c r="H73" i="11"/>
  <c r="I73" i="11"/>
  <c r="B72" i="11"/>
  <c r="G72" i="11"/>
  <c r="H72" i="11"/>
  <c r="I72" i="11"/>
  <c r="B71" i="11"/>
  <c r="G71" i="11"/>
  <c r="H71" i="11"/>
  <c r="I71" i="11"/>
  <c r="B70" i="11"/>
  <c r="G70" i="11"/>
  <c r="H70" i="11"/>
  <c r="I70" i="11"/>
  <c r="B69" i="11"/>
  <c r="G69" i="11"/>
  <c r="H69" i="11"/>
  <c r="I69" i="11"/>
  <c r="B68" i="11"/>
  <c r="G68" i="11"/>
  <c r="H68" i="11"/>
  <c r="I68" i="11"/>
  <c r="B67" i="11"/>
  <c r="G67" i="11"/>
  <c r="H67" i="11"/>
  <c r="I67" i="11"/>
  <c r="B66" i="11"/>
  <c r="G66" i="11"/>
  <c r="H66" i="11"/>
  <c r="I66" i="11"/>
  <c r="B65" i="11"/>
  <c r="G65" i="11"/>
  <c r="H65" i="11"/>
  <c r="I65" i="11"/>
  <c r="B64" i="11"/>
  <c r="G64" i="11"/>
  <c r="H64" i="11"/>
  <c r="I64" i="11"/>
  <c r="B63" i="11"/>
  <c r="G63" i="11"/>
  <c r="H63" i="11"/>
  <c r="I63" i="11"/>
  <c r="B62" i="11"/>
  <c r="G62" i="11"/>
  <c r="H62" i="11"/>
  <c r="I62" i="11"/>
  <c r="B61" i="11"/>
  <c r="G61" i="11"/>
  <c r="H61" i="11"/>
  <c r="I61" i="11"/>
  <c r="B60" i="11"/>
  <c r="G60" i="11"/>
  <c r="H60" i="11"/>
  <c r="I60" i="11"/>
  <c r="B59" i="11"/>
  <c r="G59" i="11"/>
  <c r="H59" i="11"/>
  <c r="I59" i="11"/>
  <c r="B58" i="11"/>
  <c r="G58" i="11"/>
  <c r="H58" i="11"/>
  <c r="I58" i="11"/>
  <c r="B57" i="11"/>
  <c r="G57" i="11"/>
  <c r="H57" i="11"/>
  <c r="I57" i="11"/>
  <c r="B56" i="11"/>
  <c r="G56" i="11"/>
  <c r="H56" i="11"/>
  <c r="I56" i="11"/>
  <c r="B55" i="11"/>
  <c r="G55" i="11"/>
  <c r="H55" i="11"/>
  <c r="I55" i="11"/>
  <c r="B54" i="11"/>
  <c r="G54" i="11"/>
  <c r="H54" i="11"/>
  <c r="I54" i="11"/>
  <c r="B53" i="11"/>
  <c r="G53" i="11"/>
  <c r="H53" i="11"/>
  <c r="I53" i="11"/>
  <c r="B52" i="11"/>
  <c r="G52" i="11"/>
  <c r="H52" i="11"/>
  <c r="I52" i="11"/>
  <c r="B51" i="11"/>
  <c r="G51" i="11"/>
  <c r="H51" i="11"/>
  <c r="I51" i="11"/>
  <c r="B50" i="11"/>
  <c r="G50" i="11"/>
  <c r="H50" i="11"/>
  <c r="I50" i="11"/>
  <c r="B49" i="11"/>
  <c r="G49" i="11"/>
  <c r="H49" i="11"/>
  <c r="I49" i="11"/>
  <c r="B48" i="11"/>
  <c r="G48" i="11"/>
  <c r="H48" i="11"/>
  <c r="I48" i="11"/>
  <c r="B47" i="11"/>
  <c r="G47" i="11"/>
  <c r="H47" i="11"/>
  <c r="I47" i="11"/>
  <c r="B46" i="11"/>
  <c r="G46" i="11"/>
  <c r="H46" i="11"/>
  <c r="I46" i="11"/>
  <c r="B45" i="11"/>
  <c r="G45" i="11"/>
  <c r="H45" i="11"/>
  <c r="I45" i="11"/>
  <c r="B44" i="11"/>
  <c r="G44" i="11"/>
  <c r="H44" i="11"/>
  <c r="I44" i="11"/>
  <c r="B43" i="11"/>
  <c r="G43" i="11"/>
  <c r="H43" i="11"/>
  <c r="I43" i="11"/>
  <c r="B42" i="11"/>
  <c r="G42" i="11"/>
  <c r="H42" i="11"/>
  <c r="I42" i="11"/>
  <c r="B41" i="11"/>
  <c r="G41" i="11"/>
  <c r="H41" i="11"/>
  <c r="I41" i="11"/>
  <c r="B40" i="11"/>
  <c r="G40" i="11"/>
  <c r="H40" i="11"/>
  <c r="I40" i="11"/>
  <c r="B39" i="11"/>
  <c r="G39" i="11"/>
  <c r="H39" i="11"/>
  <c r="I39" i="11"/>
  <c r="B38" i="11"/>
  <c r="G38" i="11"/>
  <c r="H38" i="11"/>
  <c r="I38" i="11"/>
  <c r="B37" i="11"/>
  <c r="G37" i="11"/>
  <c r="H37" i="11"/>
  <c r="I37" i="11"/>
  <c r="B36" i="11"/>
  <c r="G36" i="11"/>
  <c r="H36" i="11"/>
  <c r="I36" i="11"/>
  <c r="B35" i="11"/>
  <c r="G35" i="11"/>
  <c r="H35" i="11"/>
  <c r="I35" i="11"/>
  <c r="B34" i="11"/>
  <c r="G34" i="11"/>
  <c r="H34" i="11"/>
  <c r="I34" i="11"/>
  <c r="B33" i="11"/>
  <c r="G33" i="11"/>
  <c r="H33" i="11"/>
  <c r="I33" i="11"/>
  <c r="B32" i="11"/>
  <c r="G32" i="11"/>
  <c r="H32" i="11"/>
  <c r="I32" i="11"/>
  <c r="B31" i="11"/>
  <c r="G31" i="11"/>
  <c r="H31" i="11"/>
  <c r="I31" i="11"/>
  <c r="B30" i="11"/>
  <c r="G30" i="11"/>
  <c r="H30" i="11"/>
  <c r="I30" i="11"/>
  <c r="B29" i="11"/>
  <c r="G29" i="11"/>
  <c r="H29" i="11"/>
  <c r="I29" i="11"/>
  <c r="B28" i="11"/>
  <c r="G28" i="11"/>
  <c r="H28" i="11"/>
  <c r="I28" i="11"/>
  <c r="B27" i="11"/>
  <c r="G27" i="11"/>
  <c r="H27" i="11"/>
  <c r="I27" i="11"/>
  <c r="B26" i="11"/>
  <c r="G26" i="11"/>
  <c r="H26" i="11"/>
  <c r="I26" i="11"/>
  <c r="B25" i="11"/>
  <c r="G25" i="11"/>
  <c r="H25" i="11"/>
  <c r="I25" i="11"/>
  <c r="B24" i="11"/>
  <c r="G24" i="11"/>
  <c r="H24" i="11"/>
  <c r="I24" i="11"/>
  <c r="B23" i="11"/>
  <c r="G23" i="11"/>
  <c r="H23" i="11"/>
  <c r="I23" i="11"/>
  <c r="B22" i="11"/>
  <c r="G22" i="11"/>
  <c r="H22" i="11"/>
  <c r="I22" i="11"/>
  <c r="B21" i="11"/>
  <c r="G21" i="11"/>
  <c r="H21" i="11"/>
  <c r="I21" i="11"/>
  <c r="B20" i="11"/>
  <c r="G20" i="11"/>
  <c r="H20" i="11"/>
  <c r="I20" i="11"/>
  <c r="B19" i="11"/>
  <c r="G19" i="11"/>
  <c r="H19" i="11"/>
  <c r="I19" i="11"/>
  <c r="B18" i="11"/>
  <c r="G18" i="11"/>
  <c r="H18" i="11"/>
  <c r="I18" i="11"/>
  <c r="B17" i="11"/>
  <c r="G17" i="11"/>
  <c r="H17" i="11"/>
  <c r="I17" i="11"/>
  <c r="B16" i="11"/>
  <c r="G16" i="11"/>
  <c r="H16" i="11"/>
  <c r="I16" i="11"/>
  <c r="B15" i="11"/>
  <c r="G15" i="11"/>
  <c r="H15" i="11"/>
  <c r="I15" i="11"/>
  <c r="B14" i="11"/>
  <c r="G14" i="11"/>
  <c r="H14" i="11"/>
  <c r="I14" i="11"/>
  <c r="B13" i="11"/>
  <c r="G13" i="11"/>
  <c r="H13" i="11"/>
  <c r="I13" i="11"/>
  <c r="B12" i="11"/>
  <c r="G12" i="11"/>
  <c r="H12" i="11"/>
  <c r="I12" i="11"/>
  <c r="B11" i="11"/>
  <c r="G11" i="11"/>
  <c r="H11" i="11"/>
  <c r="I11" i="11"/>
  <c r="B10" i="11"/>
  <c r="G10" i="11"/>
  <c r="H10" i="11"/>
  <c r="I10" i="11"/>
  <c r="B9" i="11"/>
  <c r="G9" i="11"/>
  <c r="H9" i="11"/>
  <c r="I9" i="11"/>
  <c r="B8" i="11"/>
  <c r="G8" i="11"/>
  <c r="H8" i="11"/>
  <c r="I8" i="11"/>
  <c r="B7" i="11"/>
  <c r="G7" i="11"/>
  <c r="H7" i="11"/>
  <c r="I7" i="11"/>
  <c r="B6" i="11"/>
  <c r="G6" i="11"/>
  <c r="H6" i="11"/>
  <c r="I6" i="11"/>
  <c r="B5" i="11"/>
  <c r="G5" i="11"/>
  <c r="H5" i="11"/>
  <c r="I5" i="11"/>
  <c r="B4" i="11"/>
  <c r="G4" i="11"/>
  <c r="H4" i="11"/>
  <c r="I4" i="11"/>
  <c r="B3" i="11"/>
  <c r="G3" i="11"/>
  <c r="H3" i="11"/>
  <c r="I3" i="11"/>
  <c r="B2" i="11"/>
  <c r="G2" i="11"/>
  <c r="H2" i="11"/>
  <c r="I2" i="11"/>
  <c r="E7" i="7"/>
  <c r="E8" i="7"/>
  <c r="E9" i="7"/>
  <c r="F11" i="7"/>
  <c r="F7" i="7"/>
  <c r="F8" i="7"/>
  <c r="F9" i="7"/>
  <c r="F12" i="7"/>
  <c r="F13" i="7"/>
  <c r="F5" i="4"/>
  <c r="F6" i="4"/>
  <c r="F7" i="4"/>
  <c r="F10" i="4"/>
  <c r="E5" i="4"/>
  <c r="E7" i="4"/>
  <c r="F9" i="4"/>
  <c r="F11" i="4"/>
</calcChain>
</file>

<file path=xl/sharedStrings.xml><?xml version="1.0" encoding="utf-8"?>
<sst xmlns="http://schemas.openxmlformats.org/spreadsheetml/2006/main" count="2567" uniqueCount="115">
  <si>
    <t>Product A</t>
  </si>
  <si>
    <t>Product B</t>
  </si>
  <si>
    <t>Product C</t>
  </si>
  <si>
    <t>Revenue</t>
  </si>
  <si>
    <t>Total Revenue</t>
  </si>
  <si>
    <t>Total COGS</t>
  </si>
  <si>
    <t>Gross Profit</t>
  </si>
  <si>
    <t>Operating Expenses</t>
  </si>
  <si>
    <t>Salaries</t>
  </si>
  <si>
    <t>Advertising</t>
  </si>
  <si>
    <t>Miscellaneous</t>
  </si>
  <si>
    <t>Total Operating Expenses</t>
  </si>
  <si>
    <t>Earnings Before Taxes</t>
  </si>
  <si>
    <t>Taxes</t>
  </si>
  <si>
    <t>Net Profit</t>
  </si>
  <si>
    <t>Unit Sold</t>
  </si>
  <si>
    <t xml:space="preserve"> </t>
  </si>
  <si>
    <t xml:space="preserve">Your name: </t>
  </si>
  <si>
    <t xml:space="preserve">Section: </t>
  </si>
  <si>
    <t>Use the data in the "Original Data" worksheet</t>
  </si>
  <si>
    <t>Depict a 3-D Pie Chart Showing the Percentage of Each Product's Contribution to the Total Profitability (Based on Gross Profit, Not revenue)</t>
  </si>
  <si>
    <t>Place your 3D pie chart below.  Showing % in the pie</t>
  </si>
  <si>
    <t xml:space="preserve">Unit Cost </t>
  </si>
  <si>
    <t xml:space="preserve">Unit Price </t>
  </si>
  <si>
    <t>Target Unit Sold</t>
  </si>
  <si>
    <t>Costs of Good Sold</t>
  </si>
  <si>
    <t xml:space="preserve">Total Gross Profit </t>
  </si>
  <si>
    <t xml:space="preserve">Your name here! </t>
  </si>
  <si>
    <t>Analyzing the Product Pricing Mix using Scenario Manager</t>
  </si>
  <si>
    <t>Last 3 digits of your Student id:</t>
  </si>
  <si>
    <t>Perform the scenario analysis based on the data in the table below</t>
  </si>
  <si>
    <t>Cost of Goods Sold</t>
  </si>
  <si>
    <t>Salesperson</t>
  </si>
  <si>
    <t>A</t>
  </si>
  <si>
    <t>Charlene</t>
  </si>
  <si>
    <t>March</t>
  </si>
  <si>
    <t>East</t>
  </si>
  <si>
    <t>Hong</t>
  </si>
  <si>
    <t>Jae</t>
  </si>
  <si>
    <t>June</t>
  </si>
  <si>
    <t>October</t>
  </si>
  <si>
    <t>Jason</t>
  </si>
  <si>
    <t>November</t>
  </si>
  <si>
    <t>August</t>
  </si>
  <si>
    <t>John</t>
  </si>
  <si>
    <t>September</t>
  </si>
  <si>
    <t>Peter</t>
  </si>
  <si>
    <t>February</t>
  </si>
  <si>
    <t>Vivian</t>
  </si>
  <si>
    <t>July</t>
  </si>
  <si>
    <t>Midwest</t>
  </si>
  <si>
    <t>April</t>
  </si>
  <si>
    <t>December</t>
  </si>
  <si>
    <t>Julio</t>
  </si>
  <si>
    <t>January</t>
  </si>
  <si>
    <t>May</t>
  </si>
  <si>
    <t>Samuel</t>
  </si>
  <si>
    <t>South</t>
  </si>
  <si>
    <t>Damon</t>
  </si>
  <si>
    <t>West</t>
  </si>
  <si>
    <t>B</t>
  </si>
  <si>
    <t>C</t>
  </si>
  <si>
    <t>Estimated Unit Sold</t>
  </si>
  <si>
    <t>2019 Forecast</t>
  </si>
  <si>
    <t xml:space="preserve">Overall Percentage of Sale Increase in 2018 by Unit: </t>
  </si>
  <si>
    <t xml:space="preserve">2019 Forecast: </t>
  </si>
  <si>
    <t>SaleMonth</t>
  </si>
  <si>
    <t>Region</t>
  </si>
  <si>
    <t>2019 Profit in Dollar Amount</t>
  </si>
  <si>
    <t>(The target unit sold here might be different than what you had in B. Summary, which is alright.)</t>
  </si>
  <si>
    <t>ProdID</t>
  </si>
  <si>
    <t>UnitsSold</t>
  </si>
  <si>
    <t>Q: What are your three major findings from this pivot table?</t>
  </si>
  <si>
    <t xml:space="preserve">Answer: </t>
  </si>
  <si>
    <t>(Place your pivot table in A11. )</t>
  </si>
  <si>
    <t>Goal 1: $150,000 Total Gross Profit</t>
  </si>
  <si>
    <t>Goal 2: $200,000 Total Gross Profit</t>
  </si>
  <si>
    <t>Questions: which scenario will you choose for 2019? And why?</t>
  </si>
  <si>
    <t>Product</t>
  </si>
  <si>
    <t>Product B Units Sold</t>
  </si>
  <si>
    <t>Price</t>
  </si>
  <si>
    <t>Sub Total</t>
  </si>
  <si>
    <t>Discount</t>
  </si>
  <si>
    <t>Order Total</t>
  </si>
  <si>
    <t>Row Labels</t>
  </si>
  <si>
    <t>Grand Total</t>
  </si>
  <si>
    <t>Sum of UnitsSold</t>
  </si>
  <si>
    <t>Sum of Sub Total</t>
  </si>
  <si>
    <t>A pivot table describing the number and value of the 3 products sold</t>
  </si>
  <si>
    <t>Count of UnitsSold2</t>
  </si>
  <si>
    <t>1.  Product B was the most sold product then A and C respectively</t>
  </si>
  <si>
    <t>2. Product B generated the highest revenues of the 3 products prior to applying discounts</t>
  </si>
  <si>
    <t>3. Product A had the highest order count of the three products</t>
  </si>
  <si>
    <t>Scenerio 1</t>
  </si>
  <si>
    <t>Scenario 2</t>
  </si>
  <si>
    <t>Scenario 3</t>
  </si>
  <si>
    <t>$C$8</t>
  </si>
  <si>
    <t>$B$8</t>
  </si>
  <si>
    <t>$B$9</t>
  </si>
  <si>
    <t>$C$9</t>
  </si>
  <si>
    <t>$F$11</t>
  </si>
  <si>
    <t>$F$12</t>
  </si>
  <si>
    <t>$F$13</t>
  </si>
  <si>
    <t>S1</t>
  </si>
  <si>
    <t>s2</t>
  </si>
  <si>
    <t>s3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</si>
  <si>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</si>
  <si>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</si>
  <si>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</si>
  <si>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</si>
  <si>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</si>
  <si>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</si>
  <si>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</si>
  <si>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Answer: I would recommend that the management choses scenario 1.</t>
  </si>
  <si>
    <t>Scenario 1 has the product B price set at $51, sales of product B at 4530 and sales of product C at 3122.  I recommend this scenario since it yields the highest revenues ($545,437) and the second least cost of goods sold ($371,889) thereby yielding the highest gross profit ($173,548)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</si>
</sst>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&quot;$&quot;#,##0.00"/>
    <numFmt numFmtId="165" formatCode="_-[$$-409]* #,##0.00_ ;_-[$$-409]* \-#,##0.00\ ;_-[$$-409]* &quot;-&quot;??_ ;_-@_ "/>
    <numFmt numFmtId="166" formatCode="_(&quot;$&quot;* #,##0.0_);_(&quot;$&quot;* \(#,##0.0\);_(&quot;$&quot;* &quot;-&quot;??_);_(@_)"/>
    <numFmt numFmtId="167" formatCode="0.0%"/>
  </numFmts>
  <fonts count="22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u/>
      <sz val="11"/>
      <color indexed="12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sz val="12"/>
      <color rgb="FF000000"/>
      <name val="Bookman Old Style"/>
      <family val="1"/>
    </font>
    <font>
      <b/>
      <sz val="11"/>
      <color rgb="FFFF0000"/>
      <name val="Arial"/>
      <family val="2"/>
    </font>
    <font>
      <u/>
      <sz val="10"/>
      <color theme="11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0"/>
      <color rgb="FF1F497D"/>
      <name val="Arial"/>
      <family val="2"/>
    </font>
    <font>
      <sz val="9"/>
      <name val="宋体"/>
      <family val="3"/>
      <charset val="134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8"/>
      <name val="Arial"/>
      <family val="2"/>
    </font>
    <font>
      <sz val="9"/>
      <color indexed="9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5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3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10" fillId="0" borderId="0" xfId="0" applyFont="1"/>
    <xf numFmtId="0" fontId="7" fillId="0" borderId="0" xfId="2" applyFont="1" applyAlignment="1" applyProtection="1"/>
    <xf numFmtId="44" fontId="2" fillId="2" borderId="1" xfId="1" applyFont="1" applyFill="1" applyBorder="1"/>
    <xf numFmtId="0" fontId="11" fillId="0" borderId="0" xfId="0" applyFont="1"/>
    <xf numFmtId="165" fontId="0" fillId="0" borderId="0" xfId="0" applyNumberFormat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/>
    <xf numFmtId="0" fontId="0" fillId="3" borderId="6" xfId="0" applyFill="1" applyBorder="1"/>
    <xf numFmtId="164" fontId="0" fillId="3" borderId="3" xfId="0" applyNumberFormat="1" applyFill="1" applyBorder="1"/>
    <xf numFmtId="0" fontId="3" fillId="3" borderId="2" xfId="0" applyFont="1" applyFill="1" applyBorder="1" applyAlignment="1">
      <alignment horizontal="right"/>
    </xf>
    <xf numFmtId="164" fontId="0" fillId="3" borderId="4" xfId="0" applyNumberFormat="1" applyFill="1" applyBorder="1"/>
    <xf numFmtId="164" fontId="0" fillId="3" borderId="5" xfId="0" applyNumberFormat="1" applyFill="1" applyBorder="1"/>
    <xf numFmtId="164" fontId="14" fillId="2" borderId="1" xfId="0" applyNumberFormat="1" applyFont="1" applyFill="1" applyBorder="1"/>
    <xf numFmtId="164" fontId="14" fillId="2" borderId="9" xfId="0" applyNumberFormat="1" applyFont="1" applyFill="1" applyBorder="1"/>
    <xf numFmtId="0" fontId="0" fillId="3" borderId="3" xfId="0" applyFill="1" applyBorder="1"/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/>
    <xf numFmtId="0" fontId="0" fillId="3" borderId="0" xfId="0" applyFill="1" applyBorder="1"/>
    <xf numFmtId="0" fontId="3" fillId="3" borderId="0" xfId="0" applyFont="1" applyFill="1" applyBorder="1" applyAlignment="1">
      <alignment horizontal="center"/>
    </xf>
    <xf numFmtId="0" fontId="14" fillId="3" borderId="0" xfId="0" applyFont="1" applyFill="1" applyBorder="1"/>
    <xf numFmtId="0" fontId="13" fillId="3" borderId="0" xfId="0" applyFont="1" applyFill="1" applyBorder="1" applyAlignment="1">
      <alignment horizontal="center"/>
    </xf>
    <xf numFmtId="0" fontId="0" fillId="3" borderId="4" xfId="0" applyNumberFormat="1" applyFill="1" applyBorder="1"/>
    <xf numFmtId="0" fontId="0" fillId="3" borderId="4" xfId="0" applyFill="1" applyBorder="1"/>
    <xf numFmtId="0" fontId="0" fillId="3" borderId="0" xfId="0" applyFill="1" applyBorder="1" applyAlignment="1">
      <alignment horizontal="center"/>
    </xf>
    <xf numFmtId="164" fontId="3" fillId="3" borderId="8" xfId="0" applyNumberFormat="1" applyFont="1" applyFill="1" applyBorder="1"/>
    <xf numFmtId="0" fontId="3" fillId="3" borderId="0" xfId="0" applyFont="1" applyFill="1" applyBorder="1"/>
    <xf numFmtId="164" fontId="0" fillId="3" borderId="8" xfId="0" applyNumberFormat="1" applyFill="1" applyBorder="1"/>
    <xf numFmtId="0" fontId="0" fillId="3" borderId="5" xfId="0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3" fillId="3" borderId="0" xfId="0" applyFont="1" applyFill="1" applyBorder="1" applyAlignment="1">
      <alignment horizontal="right"/>
    </xf>
    <xf numFmtId="0" fontId="3" fillId="3" borderId="6" xfId="0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center"/>
    </xf>
    <xf numFmtId="164" fontId="13" fillId="3" borderId="0" xfId="0" applyNumberFormat="1" applyFont="1" applyFill="1" applyBorder="1" applyAlignment="1">
      <alignment horizontal="center"/>
    </xf>
    <xf numFmtId="164" fontId="13" fillId="3" borderId="10" xfId="0" applyNumberFormat="1" applyFont="1" applyFill="1" applyBorder="1" applyAlignment="1">
      <alignment horizontal="center"/>
    </xf>
    <xf numFmtId="0" fontId="13" fillId="3" borderId="0" xfId="0" applyFont="1" applyFill="1" applyBorder="1"/>
    <xf numFmtId="0" fontId="13" fillId="3" borderId="0" xfId="0" applyNumberFormat="1" applyFont="1" applyFill="1" applyBorder="1"/>
    <xf numFmtId="164" fontId="13" fillId="3" borderId="0" xfId="0" applyNumberFormat="1" applyFont="1" applyFill="1" applyBorder="1"/>
    <xf numFmtId="164" fontId="13" fillId="3" borderId="10" xfId="0" applyNumberFormat="1" applyFont="1" applyFill="1" applyBorder="1"/>
    <xf numFmtId="1" fontId="0" fillId="2" borderId="12" xfId="0" applyNumberFormat="1" applyFill="1" applyBorder="1"/>
    <xf numFmtId="0" fontId="3" fillId="4" borderId="2" xfId="0" applyFont="1" applyFill="1" applyBorder="1"/>
    <xf numFmtId="164" fontId="3" fillId="4" borderId="13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right"/>
    </xf>
    <xf numFmtId="0" fontId="3" fillId="4" borderId="13" xfId="0" applyFont="1" applyFill="1" applyBorder="1"/>
    <xf numFmtId="164" fontId="3" fillId="4" borderId="13" xfId="0" applyNumberFormat="1" applyFont="1" applyFill="1" applyBorder="1"/>
    <xf numFmtId="0" fontId="3" fillId="4" borderId="14" xfId="0" applyFont="1" applyFill="1" applyBorder="1"/>
    <xf numFmtId="9" fontId="0" fillId="0" borderId="0" xfId="0" applyNumberFormat="1"/>
    <xf numFmtId="164" fontId="14" fillId="4" borderId="11" xfId="0" applyNumberFormat="1" applyFont="1" applyFill="1" applyBorder="1"/>
    <xf numFmtId="164" fontId="14" fillId="4" borderId="13" xfId="0" applyNumberFormat="1" applyFont="1" applyFill="1" applyBorder="1"/>
    <xf numFmtId="164" fontId="14" fillId="4" borderId="2" xfId="0" applyNumberFormat="1" applyFont="1" applyFill="1" applyBorder="1"/>
    <xf numFmtId="9" fontId="8" fillId="5" borderId="1" xfId="3" applyFont="1" applyFill="1" applyBorder="1"/>
    <xf numFmtId="164" fontId="0" fillId="5" borderId="9" xfId="0" applyNumberFormat="1" applyFill="1" applyBorder="1"/>
    <xf numFmtId="164" fontId="2" fillId="5" borderId="9" xfId="0" applyNumberFormat="1" applyFont="1" applyFill="1" applyBorder="1"/>
    <xf numFmtId="164" fontId="3" fillId="5" borderId="9" xfId="0" applyNumberFormat="1" applyFont="1" applyFill="1" applyBorder="1"/>
    <xf numFmtId="0" fontId="3" fillId="4" borderId="13" xfId="0" applyFont="1" applyFill="1" applyBorder="1" applyAlignment="1">
      <alignment horizontal="right"/>
    </xf>
    <xf numFmtId="1" fontId="13" fillId="3" borderId="2" xfId="0" applyNumberFormat="1" applyFont="1" applyFill="1" applyBorder="1" applyAlignment="1">
      <alignment horizontal="center"/>
    </xf>
    <xf numFmtId="0" fontId="0" fillId="0" borderId="0" xfId="0" applyFill="1"/>
    <xf numFmtId="0" fontId="3" fillId="3" borderId="8" xfId="0" applyFont="1" applyFill="1" applyBorder="1" applyAlignment="1">
      <alignment horizontal="right"/>
    </xf>
    <xf numFmtId="0" fontId="0" fillId="6" borderId="0" xfId="0" applyFill="1"/>
    <xf numFmtId="164" fontId="15" fillId="0" borderId="0" xfId="0" applyNumberFormat="1" applyFont="1" applyAlignment="1"/>
    <xf numFmtId="0" fontId="1" fillId="6" borderId="0" xfId="0" applyFont="1" applyFill="1"/>
    <xf numFmtId="0" fontId="13" fillId="3" borderId="0" xfId="0" applyFont="1" applyFill="1" applyBorder="1" applyAlignment="1">
      <alignment horizontal="right"/>
    </xf>
    <xf numFmtId="1" fontId="13" fillId="2" borderId="2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right"/>
    </xf>
    <xf numFmtId="0" fontId="1" fillId="0" borderId="0" xfId="0" applyFont="1" applyFill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166" fontId="0" fillId="0" borderId="0" xfId="0" applyNumberFormat="1"/>
    <xf numFmtId="0" fontId="1" fillId="6" borderId="0" xfId="0" quotePrefix="1" applyFont="1" applyFill="1"/>
    <xf numFmtId="20" fontId="1" fillId="6" borderId="0" xfId="0" quotePrefix="1" applyNumberFormat="1" applyFont="1" applyFill="1"/>
    <xf numFmtId="167" fontId="2" fillId="0" borderId="0" xfId="3" applyNumberFormat="1" applyFont="1"/>
    <xf numFmtId="0" fontId="0" fillId="0" borderId="0" xfId="0" applyFill="1" applyBorder="1" applyAlignment="1"/>
    <xf numFmtId="164" fontId="0" fillId="0" borderId="0" xfId="0" applyNumberFormat="1" applyFill="1" applyBorder="1" applyAlignment="1"/>
    <xf numFmtId="1" fontId="0" fillId="0" borderId="0" xfId="0" applyNumberFormat="1" applyFill="1" applyBorder="1" applyAlignment="1"/>
    <xf numFmtId="164" fontId="0" fillId="0" borderId="19" xfId="0" applyNumberFormat="1" applyFill="1" applyBorder="1" applyAlignment="1"/>
    <xf numFmtId="0" fontId="17" fillId="7" borderId="10" xfId="0" applyFont="1" applyFill="1" applyBorder="1" applyAlignment="1">
      <alignment horizontal="left"/>
    </xf>
    <xf numFmtId="0" fontId="17" fillId="7" borderId="18" xfId="0" applyFont="1" applyFill="1" applyBorder="1" applyAlignment="1">
      <alignment horizontal="left"/>
    </xf>
    <xf numFmtId="0" fontId="0" fillId="0" borderId="17" xfId="0" applyFill="1" applyBorder="1" applyAlignment="1"/>
    <xf numFmtId="0" fontId="18" fillId="8" borderId="0" xfId="0" applyFont="1" applyFill="1" applyBorder="1" applyAlignment="1">
      <alignment horizontal="left"/>
    </xf>
    <xf numFmtId="0" fontId="19" fillId="8" borderId="17" xfId="0" applyFont="1" applyFill="1" applyBorder="1" applyAlignment="1">
      <alignment horizontal="left"/>
    </xf>
    <xf numFmtId="0" fontId="18" fillId="8" borderId="19" xfId="0" applyFont="1" applyFill="1" applyBorder="1" applyAlignment="1">
      <alignment horizontal="left"/>
    </xf>
    <xf numFmtId="0" fontId="20" fillId="7" borderId="18" xfId="0" applyFont="1" applyFill="1" applyBorder="1" applyAlignment="1">
      <alignment horizontal="right"/>
    </xf>
    <xf numFmtId="0" fontId="20" fillId="7" borderId="10" xfId="0" applyFont="1" applyFill="1" applyBorder="1" applyAlignment="1">
      <alignment horizontal="right"/>
    </xf>
    <xf numFmtId="164" fontId="0" fillId="9" borderId="0" xfId="0" applyNumberFormat="1" applyFill="1" applyBorder="1" applyAlignment="1"/>
    <xf numFmtId="1" fontId="0" fillId="9" borderId="0" xfId="0" applyNumberFormat="1" applyFill="1" applyBorder="1" applyAlignment="1"/>
    <xf numFmtId="0" fontId="21" fillId="0" borderId="0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15" fillId="0" borderId="0" xfId="0" applyNumberFormat="1" applyFont="1" applyBorder="1" applyAlignment="1">
      <alignment horizontal="left"/>
    </xf>
    <xf numFmtId="164" fontId="15" fillId="0" borderId="15" xfId="0" applyNumberFormat="1" applyFont="1" applyBorder="1" applyAlignment="1">
      <alignment horizontal="left"/>
    </xf>
    <xf numFmtId="164" fontId="15" fillId="0" borderId="0" xfId="0" applyNumberFormat="1" applyFont="1" applyBorder="1" applyAlignment="1">
      <alignment horizontal="center"/>
    </xf>
    <xf numFmtId="164" fontId="15" fillId="0" borderId="15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0" fontId="3" fillId="4" borderId="16" xfId="0" applyFont="1" applyFill="1" applyBorder="1" applyAlignment="1">
      <alignment horizontal="right"/>
    </xf>
    <xf numFmtId="0" fontId="3" fillId="4" borderId="17" xfId="0" applyFont="1" applyFill="1" applyBorder="1" applyAlignment="1">
      <alignment horizontal="right"/>
    </xf>
    <xf numFmtId="0" fontId="3" fillId="4" borderId="13" xfId="0" applyFont="1" applyFill="1" applyBorder="1" applyAlignment="1">
      <alignment horizontal="right"/>
    </xf>
    <xf numFmtId="0" fontId="1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</cellXfs>
  <cellStyles count="25">
    <cellStyle name="Currency" xfId="1" builtinId="4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Hyperlink" xfId="2" builtinId="8"/>
    <cellStyle name="Normal" xfId="0" builtinId="0"/>
    <cellStyle name="Percent" xfId="3" builtinId="5"/>
  </cellStyles>
  <dxfs count="2">
    <dxf>
      <numFmt numFmtId="34" formatCode="_(&quot;$&quot;* #,##0.00_);_(&quot;$&quot;* \(#,##0.00\);_(&quot;$&quot;* &quot;-&quot;??_);_(@_)"/>
    </dxf>
    <dxf>
      <numFmt numFmtId="166" formatCode="_(&quot;$&quot;* #,##0.0_);_(&quot;$&quot;* \(#,##0.0\);_(&quot;$&quot;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Below</a:t>
            </a:r>
            <a:r>
              <a:rPr lang="en-US" baseline="0"/>
              <a:t> is a chart showing the contribution of the 3 products to the firm's profitability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319-41C8-AFB7-82E2F0F972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319-41C8-AFB7-82E2F0F972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319-41C8-AFB7-82E2F0F972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'D. Business Graph'!$B$4:$B$6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'D. Business Graph'!$C$4:$C$6</c:f>
              <c:numCache>
                <c:formatCode>_("$"* #,##0.00_);_("$"* \(#,##0.00\);_("$"* "-"??_);_(@_)</c:formatCode>
                <c:ptCount val="3"/>
                <c:pt idx="0">
                  <c:v>41163.119999999995</c:v>
                </c:pt>
                <c:pt idx="1">
                  <c:v>76950</c:v>
                </c:pt>
                <c:pt idx="2">
                  <c:v>20976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319-41C8-AFB7-82E2F0F97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279400</xdr:colOff>
      <xdr:row>1</xdr:row>
      <xdr:rowOff>38100</xdr:rowOff>
    </xdr:from>
    <xdr:to>
      <xdr:col>13</xdr:col>
      <xdr:colOff>495300</xdr:colOff>
      <xdr:row>7</xdr:row>
      <xdr:rowOff>6430</xdr:rowOff>
    </xdr:to>
    <xdr:sp macro="" textlink="">
      <xdr:nvSpPr>
        <xdr:cNvPr id="3" name="Oval Callou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298950" y="200025"/>
          <a:ext cx="4349750" cy="1016080"/>
        </a:xfrm>
        <a:prstGeom prst="wedgeEllipseCallout">
          <a:avLst>
            <a:gd name="adj1" fmla="val -94147"/>
            <a:gd name="adj2" fmla="val 17307"/>
          </a:avLst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Enter Gross Profit  (Revenues - Costs of Goods Sold, using formula, not value) for Product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A, B, and C in the yellow boxed region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based on the data at the B. Summary worksheet!</a:t>
          </a:r>
          <a:endParaRPr lang="en-US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276225</xdr:colOff>
      <xdr:row>12</xdr:row>
      <xdr:rowOff>61912</xdr:rowOff>
    </xdr:from>
    <xdr:to>
      <xdr:col>13</xdr:col>
      <xdr:colOff>123825</xdr:colOff>
      <xdr:row>29</xdr:row>
      <xdr:rowOff>52387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707720</xdr:colOff>
      <xdr:row>17</xdr:row>
      <xdr:rowOff>124553</xdr:rowOff>
    </xdr:from>
    <xdr:to>
      <xdr:col>5</xdr:col>
      <xdr:colOff>1320672</xdr:colOff>
      <xdr:row>21</xdr:row>
      <xdr:rowOff>124552</xdr:rowOff>
    </xdr:to>
    <xdr:sp macro="" textlink="">
      <xdr:nvSpPr>
        <xdr:cNvPr id="2" name="Oval Callou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380973" y="2985878"/>
          <a:ext cx="5677651" cy="673252"/>
        </a:xfrm>
        <a:prstGeom prst="wedgeEllipseCallout">
          <a:avLst>
            <a:gd name="adj1" fmla="val 80188"/>
            <a:gd name="adj2" fmla="val -116413"/>
          </a:avLst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chemeClr val="tx1"/>
              </a:solidFill>
            </a:rPr>
            <a:t>Enter your answers in the yellow boxed</a:t>
          </a:r>
          <a:r>
            <a:rPr lang="en-US" sz="1100" b="1" baseline="0">
              <a:solidFill>
                <a:schemeClr val="tx1"/>
              </a:solidFill>
            </a:rPr>
            <a:t> region!</a:t>
          </a:r>
          <a:endParaRPr lang="en-US" sz="1100" b="1">
            <a:solidFill>
              <a:schemeClr val="tx1"/>
            </a:solidFill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T SUSWA" refreshedDate="43584.770435532409" createdVersion="5" refreshedVersion="5" minRefreshableVersion="3" recordCount="602">
  <cacheSource type="worksheet">
    <worksheetSource ref="A1:I603" sheet="A. Sales Record"/>
  </cacheSource>
  <cacheFields count="9">
    <cacheField name="ProdID" numFmtId="0">
      <sharedItems count="3">
        <s v="A"/>
        <s v="B"/>
        <s v="C"/>
      </sharedItems>
    </cacheField>
    <cacheField name="Price" numFmtId="0">
      <sharedItems containsSemiMixedTypes="0" containsString="0" containsNumber="1" containsInteger="1" minValue="33" maxValue="55" count="3">
        <n v="55"/>
        <n v="45"/>
        <n v="33"/>
      </sharedItems>
    </cacheField>
    <cacheField name="Salesperson" numFmtId="0">
      <sharedItems/>
    </cacheField>
    <cacheField name="SaleMonth" numFmtId="0">
      <sharedItems/>
    </cacheField>
    <cacheField name="Region" numFmtId="0">
      <sharedItems/>
    </cacheField>
    <cacheField name="UnitsSold" numFmtId="0">
      <sharedItems containsSemiMixedTypes="0" containsString="0" containsNumber="1" containsInteger="1" minValue="2" maxValue="42"/>
    </cacheField>
    <cacheField name="Sub Total" numFmtId="0">
      <sharedItems containsSemiMixedTypes="0" containsString="0" containsNumber="1" containsInteger="1" minValue="99" maxValue="2200"/>
    </cacheField>
    <cacheField name="Discount" numFmtId="0">
      <sharedItems containsSemiMixedTypes="0" containsString="0" containsNumber="1" minValue="0" maxValue="180"/>
    </cacheField>
    <cacheField name="Order Total" numFmtId="0">
      <sharedItems containsSemiMixedTypes="0" containsString="0" containsNumber="1" minValue="89.1" maxValue="2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2">
  <r>
    <x v="0"/>
    <x v="0"/>
    <s v="Charlene"/>
    <s v="March"/>
    <s v="Midwest"/>
    <n v="28"/>
    <n v="1540"/>
    <n v="0"/>
    <n v="1540"/>
  </r>
  <r>
    <x v="0"/>
    <x v="0"/>
    <s v="Jae"/>
    <s v="April"/>
    <s v="Midwest"/>
    <n v="18"/>
    <n v="990"/>
    <n v="0"/>
    <n v="990"/>
  </r>
  <r>
    <x v="0"/>
    <x v="0"/>
    <s v="Jae"/>
    <s v="April"/>
    <s v="Midwest"/>
    <n v="18"/>
    <n v="990"/>
    <n v="0"/>
    <n v="990"/>
  </r>
  <r>
    <x v="0"/>
    <x v="0"/>
    <s v="Jason"/>
    <s v="June"/>
    <s v="Midwest"/>
    <n v="6"/>
    <n v="330"/>
    <n v="0"/>
    <n v="330"/>
  </r>
  <r>
    <x v="0"/>
    <x v="0"/>
    <s v="John"/>
    <s v="December"/>
    <s v="Midwest"/>
    <n v="6"/>
    <n v="330"/>
    <n v="33"/>
    <n v="297"/>
  </r>
  <r>
    <x v="0"/>
    <x v="0"/>
    <s v="Julio"/>
    <s v="January"/>
    <s v="Midwest"/>
    <n v="14"/>
    <n v="770"/>
    <n v="0"/>
    <n v="770"/>
  </r>
  <r>
    <x v="0"/>
    <x v="0"/>
    <s v="Julio"/>
    <s v="September"/>
    <s v="Midwest"/>
    <n v="18"/>
    <n v="990"/>
    <n v="0"/>
    <n v="990"/>
  </r>
  <r>
    <x v="0"/>
    <x v="0"/>
    <s v="Peter"/>
    <s v="April"/>
    <s v="Midwest"/>
    <n v="30"/>
    <n v="1650"/>
    <n v="0"/>
    <n v="1650"/>
  </r>
  <r>
    <x v="0"/>
    <x v="0"/>
    <s v="Peter"/>
    <s v="May"/>
    <s v="Midwest"/>
    <n v="12"/>
    <n v="660"/>
    <n v="0"/>
    <n v="660"/>
  </r>
  <r>
    <x v="0"/>
    <x v="0"/>
    <s v="Peter"/>
    <s v="January"/>
    <s v="Midwest"/>
    <n v="16"/>
    <n v="880"/>
    <n v="0"/>
    <n v="880"/>
  </r>
  <r>
    <x v="0"/>
    <x v="0"/>
    <s v="Peter"/>
    <s v="October"/>
    <s v="Midwest"/>
    <n v="6"/>
    <n v="330"/>
    <n v="0"/>
    <n v="330"/>
  </r>
  <r>
    <x v="0"/>
    <x v="0"/>
    <s v="Samuel"/>
    <s v="February"/>
    <s v="Midwest"/>
    <n v="12"/>
    <n v="660"/>
    <n v="0"/>
    <n v="660"/>
  </r>
  <r>
    <x v="0"/>
    <x v="0"/>
    <s v="Vivian"/>
    <s v="June"/>
    <s v="Midwest"/>
    <n v="14"/>
    <n v="770"/>
    <n v="0"/>
    <n v="770"/>
  </r>
  <r>
    <x v="0"/>
    <x v="0"/>
    <s v="Vivian"/>
    <s v="April"/>
    <s v="Midwest"/>
    <n v="6"/>
    <n v="330"/>
    <n v="0"/>
    <n v="330"/>
  </r>
  <r>
    <x v="0"/>
    <x v="0"/>
    <s v="Vivian"/>
    <s v="August"/>
    <s v="Midwest"/>
    <n v="6"/>
    <n v="330"/>
    <n v="0"/>
    <n v="330"/>
  </r>
  <r>
    <x v="0"/>
    <x v="0"/>
    <s v="Damon"/>
    <s v="January"/>
    <s v="Midwest"/>
    <n v="14"/>
    <n v="770"/>
    <n v="0"/>
    <n v="770"/>
  </r>
  <r>
    <x v="0"/>
    <x v="0"/>
    <s v="Hong"/>
    <s v="January"/>
    <s v="Midwest"/>
    <n v="6"/>
    <n v="330"/>
    <n v="0"/>
    <n v="330"/>
  </r>
  <r>
    <x v="0"/>
    <x v="0"/>
    <s v="Jae"/>
    <s v="July"/>
    <s v="Midwest"/>
    <n v="4"/>
    <n v="220"/>
    <n v="0"/>
    <n v="220"/>
  </r>
  <r>
    <x v="0"/>
    <x v="0"/>
    <s v="Jason"/>
    <s v="November"/>
    <s v="Midwest"/>
    <n v="20"/>
    <n v="1100"/>
    <n v="0"/>
    <n v="1100"/>
  </r>
  <r>
    <x v="0"/>
    <x v="0"/>
    <s v="Julio"/>
    <s v="April"/>
    <s v="Midwest"/>
    <n v="14"/>
    <n v="770"/>
    <n v="0"/>
    <n v="770"/>
  </r>
  <r>
    <x v="0"/>
    <x v="0"/>
    <s v="Julio"/>
    <s v="December"/>
    <s v="Midwest"/>
    <n v="8"/>
    <n v="440"/>
    <n v="44"/>
    <n v="396"/>
  </r>
  <r>
    <x v="0"/>
    <x v="0"/>
    <s v="Julio"/>
    <s v="March"/>
    <s v="Midwest"/>
    <n v="8"/>
    <n v="440"/>
    <n v="0"/>
    <n v="440"/>
  </r>
  <r>
    <x v="0"/>
    <x v="0"/>
    <s v="Peter"/>
    <s v="August"/>
    <s v="Midwest"/>
    <n v="12"/>
    <n v="660"/>
    <n v="0"/>
    <n v="660"/>
  </r>
  <r>
    <x v="0"/>
    <x v="0"/>
    <s v="Samuel"/>
    <s v="November"/>
    <s v="Midwest"/>
    <n v="6"/>
    <n v="330"/>
    <n v="0"/>
    <n v="330"/>
  </r>
  <r>
    <x v="0"/>
    <x v="0"/>
    <s v="Vivian"/>
    <s v="October"/>
    <s v="Midwest"/>
    <n v="6"/>
    <n v="330"/>
    <n v="0"/>
    <n v="330"/>
  </r>
  <r>
    <x v="0"/>
    <x v="0"/>
    <s v="Vivian"/>
    <s v="February"/>
    <s v="Midwest"/>
    <n v="16"/>
    <n v="880"/>
    <n v="0"/>
    <n v="880"/>
  </r>
  <r>
    <x v="0"/>
    <x v="0"/>
    <s v="Charlene"/>
    <s v="March"/>
    <s v="Midwest"/>
    <n v="4"/>
    <n v="220"/>
    <n v="0"/>
    <n v="220"/>
  </r>
  <r>
    <x v="0"/>
    <x v="0"/>
    <s v="Damon"/>
    <s v="December"/>
    <s v="Midwest"/>
    <n v="16"/>
    <n v="880"/>
    <n v="88"/>
    <n v="792"/>
  </r>
  <r>
    <x v="0"/>
    <x v="0"/>
    <s v="Damon"/>
    <s v="January"/>
    <s v="Midwest"/>
    <n v="4"/>
    <n v="220"/>
    <n v="0"/>
    <n v="220"/>
  </r>
  <r>
    <x v="0"/>
    <x v="0"/>
    <s v="Damon"/>
    <s v="September"/>
    <s v="Midwest"/>
    <n v="6"/>
    <n v="330"/>
    <n v="0"/>
    <n v="330"/>
  </r>
  <r>
    <x v="0"/>
    <x v="0"/>
    <s v="Hong"/>
    <s v="January"/>
    <s v="Midwest"/>
    <n v="10"/>
    <n v="550"/>
    <n v="0"/>
    <n v="550"/>
  </r>
  <r>
    <x v="0"/>
    <x v="0"/>
    <s v="Hong"/>
    <s v="July"/>
    <s v="Midwest"/>
    <n v="14"/>
    <n v="770"/>
    <n v="0"/>
    <n v="770"/>
  </r>
  <r>
    <x v="0"/>
    <x v="0"/>
    <s v="Hong"/>
    <s v="November"/>
    <s v="Midwest"/>
    <n v="18"/>
    <n v="990"/>
    <n v="0"/>
    <n v="990"/>
  </r>
  <r>
    <x v="0"/>
    <x v="0"/>
    <s v="Jason"/>
    <s v="August"/>
    <s v="Midwest"/>
    <n v="6"/>
    <n v="330"/>
    <n v="0"/>
    <n v="330"/>
  </r>
  <r>
    <x v="0"/>
    <x v="0"/>
    <s v="John"/>
    <s v="May"/>
    <s v="Midwest"/>
    <n v="14"/>
    <n v="770"/>
    <n v="0"/>
    <n v="770"/>
  </r>
  <r>
    <x v="0"/>
    <x v="0"/>
    <s v="John"/>
    <s v="August"/>
    <s v="Midwest"/>
    <n v="18"/>
    <n v="990"/>
    <n v="0"/>
    <n v="990"/>
  </r>
  <r>
    <x v="0"/>
    <x v="0"/>
    <s v="John"/>
    <s v="March"/>
    <s v="Midwest"/>
    <n v="18"/>
    <n v="990"/>
    <n v="0"/>
    <n v="990"/>
  </r>
  <r>
    <x v="0"/>
    <x v="0"/>
    <s v="Peter"/>
    <s v="April"/>
    <s v="Midwest"/>
    <n v="16"/>
    <n v="880"/>
    <n v="0"/>
    <n v="880"/>
  </r>
  <r>
    <x v="0"/>
    <x v="0"/>
    <s v="Peter"/>
    <s v="December"/>
    <s v="Midwest"/>
    <n v="12"/>
    <n v="660"/>
    <n v="66"/>
    <n v="594"/>
  </r>
  <r>
    <x v="0"/>
    <x v="0"/>
    <s v="Peter"/>
    <s v="February"/>
    <s v="Midwest"/>
    <n v="14"/>
    <n v="770"/>
    <n v="0"/>
    <n v="770"/>
  </r>
  <r>
    <x v="0"/>
    <x v="0"/>
    <s v="Samuel"/>
    <s v="May"/>
    <s v="Midwest"/>
    <n v="2"/>
    <n v="110"/>
    <n v="0"/>
    <n v="110"/>
  </r>
  <r>
    <x v="0"/>
    <x v="0"/>
    <s v="Vivian"/>
    <s v="May"/>
    <s v="Midwest"/>
    <n v="20"/>
    <n v="1100"/>
    <n v="0"/>
    <n v="1100"/>
  </r>
  <r>
    <x v="0"/>
    <x v="0"/>
    <s v="Vivian"/>
    <s v="March"/>
    <s v="Midwest"/>
    <n v="18"/>
    <n v="990"/>
    <n v="0"/>
    <n v="990"/>
  </r>
  <r>
    <x v="0"/>
    <x v="0"/>
    <s v="Hong"/>
    <s v="June"/>
    <s v="Midwest"/>
    <n v="14"/>
    <n v="770"/>
    <n v="0"/>
    <n v="770"/>
  </r>
  <r>
    <x v="0"/>
    <x v="0"/>
    <s v="Hong"/>
    <s v="September"/>
    <s v="Midwest"/>
    <n v="2"/>
    <n v="110"/>
    <n v="0"/>
    <n v="110"/>
  </r>
  <r>
    <x v="0"/>
    <x v="0"/>
    <s v="Charlene"/>
    <s v="April"/>
    <s v="Midwest"/>
    <n v="18"/>
    <n v="990"/>
    <n v="0"/>
    <n v="990"/>
  </r>
  <r>
    <x v="0"/>
    <x v="0"/>
    <s v="Charlene"/>
    <s v="September"/>
    <s v="Midwest"/>
    <n v="14"/>
    <n v="770"/>
    <n v="0"/>
    <n v="770"/>
  </r>
  <r>
    <x v="0"/>
    <x v="0"/>
    <s v="Damon"/>
    <s v="March"/>
    <s v="Midwest"/>
    <n v="8"/>
    <n v="440"/>
    <n v="0"/>
    <n v="440"/>
  </r>
  <r>
    <x v="0"/>
    <x v="0"/>
    <s v="Hong"/>
    <s v="July"/>
    <s v="Midwest"/>
    <n v="18"/>
    <n v="990"/>
    <n v="0"/>
    <n v="990"/>
  </r>
  <r>
    <x v="0"/>
    <x v="0"/>
    <s v="Hong"/>
    <s v="September"/>
    <s v="Midwest"/>
    <n v="8"/>
    <n v="440"/>
    <n v="0"/>
    <n v="440"/>
  </r>
  <r>
    <x v="0"/>
    <x v="0"/>
    <s v="Jae"/>
    <s v="November"/>
    <s v="Midwest"/>
    <n v="18"/>
    <n v="990"/>
    <n v="0"/>
    <n v="990"/>
  </r>
  <r>
    <x v="0"/>
    <x v="0"/>
    <s v="Jae"/>
    <s v="February"/>
    <s v="Midwest"/>
    <n v="8"/>
    <n v="440"/>
    <n v="0"/>
    <n v="440"/>
  </r>
  <r>
    <x v="0"/>
    <x v="0"/>
    <s v="John"/>
    <s v="July"/>
    <s v="Midwest"/>
    <n v="14"/>
    <n v="770"/>
    <n v="0"/>
    <n v="770"/>
  </r>
  <r>
    <x v="0"/>
    <x v="0"/>
    <s v="John"/>
    <s v="April"/>
    <s v="Midwest"/>
    <n v="6"/>
    <n v="330"/>
    <n v="0"/>
    <n v="330"/>
  </r>
  <r>
    <x v="0"/>
    <x v="0"/>
    <s v="Julio"/>
    <s v="November"/>
    <s v="Midwest"/>
    <n v="16"/>
    <n v="880"/>
    <n v="0"/>
    <n v="880"/>
  </r>
  <r>
    <x v="0"/>
    <x v="0"/>
    <s v="Samuel"/>
    <s v="November"/>
    <s v="Midwest"/>
    <n v="2"/>
    <n v="110"/>
    <n v="0"/>
    <n v="110"/>
  </r>
  <r>
    <x v="0"/>
    <x v="0"/>
    <s v="Samuel"/>
    <s v="October"/>
    <s v="Midwest"/>
    <n v="18"/>
    <n v="990"/>
    <n v="0"/>
    <n v="990"/>
  </r>
  <r>
    <x v="0"/>
    <x v="0"/>
    <s v="Vivian"/>
    <s v="September"/>
    <s v="Midwest"/>
    <n v="10"/>
    <n v="550"/>
    <n v="0"/>
    <n v="550"/>
  </r>
  <r>
    <x v="0"/>
    <x v="0"/>
    <s v="Vivian"/>
    <s v="May"/>
    <s v="Midwest"/>
    <n v="16"/>
    <n v="880"/>
    <n v="0"/>
    <n v="880"/>
  </r>
  <r>
    <x v="0"/>
    <x v="0"/>
    <s v="Charlene"/>
    <s v="May"/>
    <s v="Midwest"/>
    <n v="6"/>
    <n v="330"/>
    <n v="0"/>
    <n v="330"/>
  </r>
  <r>
    <x v="0"/>
    <x v="0"/>
    <s v="Damon"/>
    <s v="May"/>
    <s v="Midwest"/>
    <n v="20"/>
    <n v="1100"/>
    <n v="0"/>
    <n v="1100"/>
  </r>
  <r>
    <x v="0"/>
    <x v="0"/>
    <s v="Hong"/>
    <s v="December"/>
    <s v="Midwest"/>
    <n v="16"/>
    <n v="880"/>
    <n v="88"/>
    <n v="792"/>
  </r>
  <r>
    <x v="0"/>
    <x v="0"/>
    <s v="Jae"/>
    <s v="September"/>
    <s v="Midwest"/>
    <n v="18"/>
    <n v="990"/>
    <n v="0"/>
    <n v="990"/>
  </r>
  <r>
    <x v="0"/>
    <x v="0"/>
    <s v="Jae"/>
    <s v="November"/>
    <s v="Midwest"/>
    <n v="12"/>
    <n v="660"/>
    <n v="0"/>
    <n v="660"/>
  </r>
  <r>
    <x v="0"/>
    <x v="0"/>
    <s v="Jason"/>
    <s v="January"/>
    <s v="Midwest"/>
    <n v="16"/>
    <n v="880"/>
    <n v="0"/>
    <n v="880"/>
  </r>
  <r>
    <x v="0"/>
    <x v="0"/>
    <s v="Jason"/>
    <s v="March"/>
    <s v="Midwest"/>
    <n v="8"/>
    <n v="440"/>
    <n v="0"/>
    <n v="440"/>
  </r>
  <r>
    <x v="0"/>
    <x v="0"/>
    <s v="John"/>
    <s v="March"/>
    <s v="Midwest"/>
    <n v="20"/>
    <n v="1100"/>
    <n v="0"/>
    <n v="1100"/>
  </r>
  <r>
    <x v="0"/>
    <x v="0"/>
    <s v="John"/>
    <s v="November"/>
    <s v="Midwest"/>
    <n v="2"/>
    <n v="110"/>
    <n v="0"/>
    <n v="110"/>
  </r>
  <r>
    <x v="0"/>
    <x v="0"/>
    <s v="Julio"/>
    <s v="June"/>
    <s v="Midwest"/>
    <n v="8"/>
    <n v="440"/>
    <n v="0"/>
    <n v="440"/>
  </r>
  <r>
    <x v="0"/>
    <x v="0"/>
    <s v="Julio"/>
    <s v="February"/>
    <s v="Midwest"/>
    <n v="12"/>
    <n v="660"/>
    <n v="0"/>
    <n v="660"/>
  </r>
  <r>
    <x v="0"/>
    <x v="0"/>
    <s v="Julio"/>
    <s v="July"/>
    <s v="Midwest"/>
    <n v="8"/>
    <n v="440"/>
    <n v="0"/>
    <n v="440"/>
  </r>
  <r>
    <x v="0"/>
    <x v="0"/>
    <s v="Peter"/>
    <s v="October"/>
    <s v="Midwest"/>
    <n v="6"/>
    <n v="330"/>
    <n v="0"/>
    <n v="330"/>
  </r>
  <r>
    <x v="0"/>
    <x v="0"/>
    <s v="Samuel"/>
    <s v="June"/>
    <s v="Midwest"/>
    <n v="8"/>
    <n v="440"/>
    <n v="0"/>
    <n v="440"/>
  </r>
  <r>
    <x v="0"/>
    <x v="0"/>
    <s v="Vivian"/>
    <s v="January"/>
    <s v="Midwest"/>
    <n v="16"/>
    <n v="880"/>
    <n v="0"/>
    <n v="880"/>
  </r>
  <r>
    <x v="1"/>
    <x v="1"/>
    <s v="Charlene"/>
    <s v="August"/>
    <s v="Midwest"/>
    <n v="20"/>
    <n v="900"/>
    <n v="0"/>
    <n v="900"/>
  </r>
  <r>
    <x v="1"/>
    <x v="1"/>
    <s v="Charlene"/>
    <s v="January"/>
    <s v="Midwest"/>
    <n v="28"/>
    <n v="1260"/>
    <n v="0"/>
    <n v="1260"/>
  </r>
  <r>
    <x v="1"/>
    <x v="1"/>
    <s v="Charlene"/>
    <s v="June"/>
    <s v="Midwest"/>
    <n v="12"/>
    <n v="540"/>
    <n v="0"/>
    <n v="540"/>
  </r>
  <r>
    <x v="1"/>
    <x v="1"/>
    <s v="Damon"/>
    <s v="December"/>
    <s v="Midwest"/>
    <n v="36"/>
    <n v="1620"/>
    <n v="162"/>
    <n v="1458"/>
  </r>
  <r>
    <x v="1"/>
    <x v="1"/>
    <s v="Hong"/>
    <s v="January"/>
    <s v="Midwest"/>
    <n v="20"/>
    <n v="900"/>
    <n v="0"/>
    <n v="900"/>
  </r>
  <r>
    <x v="1"/>
    <x v="1"/>
    <s v="Jason"/>
    <s v="December"/>
    <s v="Midwest"/>
    <n v="24"/>
    <n v="1080"/>
    <n v="108"/>
    <n v="972"/>
  </r>
  <r>
    <x v="1"/>
    <x v="1"/>
    <s v="John"/>
    <s v="October"/>
    <s v="Midwest"/>
    <n v="12"/>
    <n v="540"/>
    <n v="0"/>
    <n v="540"/>
  </r>
  <r>
    <x v="1"/>
    <x v="1"/>
    <s v="John"/>
    <s v="February"/>
    <s v="Midwest"/>
    <n v="32"/>
    <n v="1440"/>
    <n v="0"/>
    <n v="1440"/>
  </r>
  <r>
    <x v="1"/>
    <x v="1"/>
    <s v="Peter"/>
    <s v="February"/>
    <s v="Midwest"/>
    <n v="28"/>
    <n v="1260"/>
    <n v="0"/>
    <n v="1260"/>
  </r>
  <r>
    <x v="1"/>
    <x v="1"/>
    <s v="Hong"/>
    <s v="October"/>
    <s v="Midwest"/>
    <n v="32"/>
    <n v="1440"/>
    <n v="0"/>
    <n v="1440"/>
  </r>
  <r>
    <x v="1"/>
    <x v="1"/>
    <s v="Jason"/>
    <s v="September"/>
    <s v="Midwest"/>
    <n v="12"/>
    <n v="540"/>
    <n v="0"/>
    <n v="540"/>
  </r>
  <r>
    <x v="1"/>
    <x v="1"/>
    <s v="Jason"/>
    <s v="June"/>
    <s v="Midwest"/>
    <n v="12"/>
    <n v="540"/>
    <n v="0"/>
    <n v="540"/>
  </r>
  <r>
    <x v="1"/>
    <x v="1"/>
    <s v="John"/>
    <s v="March"/>
    <s v="Midwest"/>
    <n v="16"/>
    <n v="720"/>
    <n v="0"/>
    <n v="720"/>
  </r>
  <r>
    <x v="1"/>
    <x v="1"/>
    <s v="Julio"/>
    <s v="July"/>
    <s v="Midwest"/>
    <n v="28"/>
    <n v="1260"/>
    <n v="0"/>
    <n v="1260"/>
  </r>
  <r>
    <x v="1"/>
    <x v="1"/>
    <s v="Julio"/>
    <s v="February"/>
    <s v="Midwest"/>
    <n v="16"/>
    <n v="720"/>
    <n v="0"/>
    <n v="720"/>
  </r>
  <r>
    <x v="1"/>
    <x v="1"/>
    <s v="Julio"/>
    <s v="February"/>
    <s v="Midwest"/>
    <n v="40"/>
    <n v="1800"/>
    <n v="0"/>
    <n v="1800"/>
  </r>
  <r>
    <x v="1"/>
    <x v="1"/>
    <s v="Peter"/>
    <s v="April"/>
    <s v="Midwest"/>
    <n v="32"/>
    <n v="1440"/>
    <n v="0"/>
    <n v="1440"/>
  </r>
  <r>
    <x v="1"/>
    <x v="1"/>
    <s v="Peter"/>
    <s v="May"/>
    <s v="Midwest"/>
    <n v="8"/>
    <n v="360"/>
    <n v="0"/>
    <n v="360"/>
  </r>
  <r>
    <x v="1"/>
    <x v="1"/>
    <s v="Peter"/>
    <s v="March"/>
    <s v="Midwest"/>
    <n v="8"/>
    <n v="360"/>
    <n v="0"/>
    <n v="360"/>
  </r>
  <r>
    <x v="1"/>
    <x v="1"/>
    <s v="Peter"/>
    <s v="September"/>
    <s v="Midwest"/>
    <n v="12"/>
    <n v="540"/>
    <n v="0"/>
    <n v="540"/>
  </r>
  <r>
    <x v="1"/>
    <x v="1"/>
    <s v="Samuel"/>
    <s v="March"/>
    <s v="Midwest"/>
    <n v="40"/>
    <n v="1800"/>
    <n v="0"/>
    <n v="1800"/>
  </r>
  <r>
    <x v="1"/>
    <x v="1"/>
    <s v="Samuel"/>
    <s v="March"/>
    <s v="Midwest"/>
    <n v="4"/>
    <n v="180"/>
    <n v="0"/>
    <n v="180"/>
  </r>
  <r>
    <x v="1"/>
    <x v="1"/>
    <s v="Samuel"/>
    <s v="September"/>
    <s v="Midwest"/>
    <n v="24"/>
    <n v="1080"/>
    <n v="0"/>
    <n v="1080"/>
  </r>
  <r>
    <x v="1"/>
    <x v="1"/>
    <s v="Samuel"/>
    <s v="June"/>
    <s v="Midwest"/>
    <n v="16"/>
    <n v="720"/>
    <n v="0"/>
    <n v="720"/>
  </r>
  <r>
    <x v="1"/>
    <x v="1"/>
    <s v="Vivian"/>
    <s v="September"/>
    <s v="Midwest"/>
    <n v="40"/>
    <n v="1800"/>
    <n v="0"/>
    <n v="1800"/>
  </r>
  <r>
    <x v="1"/>
    <x v="1"/>
    <s v="Charlene"/>
    <s v="July"/>
    <s v="Midwest"/>
    <n v="24"/>
    <n v="1080"/>
    <n v="0"/>
    <n v="1080"/>
  </r>
  <r>
    <x v="1"/>
    <x v="1"/>
    <s v="Charlene"/>
    <s v="September"/>
    <s v="Midwest"/>
    <n v="20"/>
    <n v="900"/>
    <n v="0"/>
    <n v="900"/>
  </r>
  <r>
    <x v="1"/>
    <x v="1"/>
    <s v="Damon"/>
    <s v="December"/>
    <s v="Midwest"/>
    <n v="28"/>
    <n v="1260"/>
    <n v="126"/>
    <n v="1134"/>
  </r>
  <r>
    <x v="1"/>
    <x v="1"/>
    <s v="Damon"/>
    <s v="January"/>
    <s v="Midwest"/>
    <n v="14"/>
    <n v="630"/>
    <n v="0"/>
    <n v="630"/>
  </r>
  <r>
    <x v="1"/>
    <x v="1"/>
    <s v="Hong"/>
    <s v="May"/>
    <s v="Midwest"/>
    <n v="26"/>
    <n v="1170"/>
    <n v="0"/>
    <n v="1170"/>
  </r>
  <r>
    <x v="1"/>
    <x v="1"/>
    <s v="Jason"/>
    <s v="April"/>
    <s v="Midwest"/>
    <n v="28"/>
    <n v="1260"/>
    <n v="0"/>
    <n v="1260"/>
  </r>
  <r>
    <x v="1"/>
    <x v="1"/>
    <s v="Jason"/>
    <s v="July"/>
    <s v="Midwest"/>
    <n v="40"/>
    <n v="1800"/>
    <n v="0"/>
    <n v="1800"/>
  </r>
  <r>
    <x v="1"/>
    <x v="1"/>
    <s v="Jason"/>
    <s v="July"/>
    <s v="Midwest"/>
    <n v="36"/>
    <n v="1620"/>
    <n v="0"/>
    <n v="1620"/>
  </r>
  <r>
    <x v="1"/>
    <x v="1"/>
    <s v="Jason"/>
    <s v="June"/>
    <s v="Midwest"/>
    <n v="40"/>
    <n v="1800"/>
    <n v="0"/>
    <n v="1800"/>
  </r>
  <r>
    <x v="1"/>
    <x v="1"/>
    <s v="John"/>
    <s v="January"/>
    <s v="Midwest"/>
    <n v="36"/>
    <n v="1620"/>
    <n v="0"/>
    <n v="1620"/>
  </r>
  <r>
    <x v="1"/>
    <x v="1"/>
    <s v="John"/>
    <s v="August"/>
    <s v="Midwest"/>
    <n v="28"/>
    <n v="1260"/>
    <n v="0"/>
    <n v="1260"/>
  </r>
  <r>
    <x v="1"/>
    <x v="1"/>
    <s v="Julio"/>
    <s v="December"/>
    <s v="Midwest"/>
    <n v="28"/>
    <n v="1260"/>
    <n v="126"/>
    <n v="1134"/>
  </r>
  <r>
    <x v="1"/>
    <x v="1"/>
    <s v="Samuel"/>
    <s v="August"/>
    <s v="Midwest"/>
    <n v="36"/>
    <n v="1620"/>
    <n v="0"/>
    <n v="1620"/>
  </r>
  <r>
    <x v="1"/>
    <x v="1"/>
    <s v="Samuel"/>
    <s v="December"/>
    <s v="Midwest"/>
    <n v="24"/>
    <n v="1080"/>
    <n v="108"/>
    <n v="972"/>
  </r>
  <r>
    <x v="1"/>
    <x v="1"/>
    <s v="Damon"/>
    <s v="April"/>
    <s v="Midwest"/>
    <n v="21"/>
    <n v="945"/>
    <n v="0"/>
    <n v="945"/>
  </r>
  <r>
    <x v="1"/>
    <x v="1"/>
    <s v="Hong"/>
    <s v="July"/>
    <s v="Midwest"/>
    <n v="12"/>
    <n v="540"/>
    <n v="0"/>
    <n v="540"/>
  </r>
  <r>
    <x v="1"/>
    <x v="1"/>
    <s v="Jae"/>
    <s v="August"/>
    <s v="Midwest"/>
    <n v="18"/>
    <n v="810"/>
    <n v="0"/>
    <n v="810"/>
  </r>
  <r>
    <x v="1"/>
    <x v="1"/>
    <s v="Jae"/>
    <s v="June"/>
    <s v="Midwest"/>
    <n v="18"/>
    <n v="810"/>
    <n v="0"/>
    <n v="810"/>
  </r>
  <r>
    <x v="1"/>
    <x v="1"/>
    <s v="Jason"/>
    <s v="May"/>
    <s v="Midwest"/>
    <n v="21"/>
    <n v="945"/>
    <n v="0"/>
    <n v="945"/>
  </r>
  <r>
    <x v="1"/>
    <x v="1"/>
    <s v="Jason"/>
    <s v="May"/>
    <s v="Midwest"/>
    <n v="3"/>
    <n v="135"/>
    <n v="0"/>
    <n v="135"/>
  </r>
  <r>
    <x v="1"/>
    <x v="1"/>
    <s v="John"/>
    <s v="June"/>
    <s v="Midwest"/>
    <n v="24"/>
    <n v="1080"/>
    <n v="0"/>
    <n v="1080"/>
  </r>
  <r>
    <x v="1"/>
    <x v="1"/>
    <s v="John"/>
    <s v="April"/>
    <s v="Midwest"/>
    <n v="30"/>
    <n v="1350"/>
    <n v="0"/>
    <n v="1350"/>
  </r>
  <r>
    <x v="1"/>
    <x v="1"/>
    <s v="John"/>
    <s v="December"/>
    <s v="Midwest"/>
    <n v="30"/>
    <n v="1350"/>
    <n v="135"/>
    <n v="1215"/>
  </r>
  <r>
    <x v="1"/>
    <x v="1"/>
    <s v="Julio"/>
    <s v="August"/>
    <s v="Midwest"/>
    <n v="21"/>
    <n v="945"/>
    <n v="0"/>
    <n v="945"/>
  </r>
  <r>
    <x v="1"/>
    <x v="1"/>
    <s v="Julio"/>
    <s v="June"/>
    <s v="Midwest"/>
    <n v="12"/>
    <n v="540"/>
    <n v="0"/>
    <n v="540"/>
  </r>
  <r>
    <x v="1"/>
    <x v="1"/>
    <s v="Peter"/>
    <s v="June"/>
    <s v="Midwest"/>
    <n v="3"/>
    <n v="135"/>
    <n v="0"/>
    <n v="135"/>
  </r>
  <r>
    <x v="1"/>
    <x v="1"/>
    <s v="Samuel"/>
    <s v="November"/>
    <s v="Midwest"/>
    <n v="21"/>
    <n v="945"/>
    <n v="0"/>
    <n v="945"/>
  </r>
  <r>
    <x v="1"/>
    <x v="1"/>
    <s v="Vivian"/>
    <s v="February"/>
    <s v="Midwest"/>
    <n v="9"/>
    <n v="405"/>
    <n v="0"/>
    <n v="405"/>
  </r>
  <r>
    <x v="2"/>
    <x v="2"/>
    <s v="Damon"/>
    <s v="December"/>
    <s v="Midwest"/>
    <n v="12"/>
    <n v="396"/>
    <n v="39.6"/>
    <n v="356.4"/>
  </r>
  <r>
    <x v="2"/>
    <x v="2"/>
    <s v="Hong"/>
    <s v="September"/>
    <s v="Midwest"/>
    <n v="24"/>
    <n v="792"/>
    <n v="0"/>
    <n v="792"/>
  </r>
  <r>
    <x v="2"/>
    <x v="2"/>
    <s v="Jason"/>
    <s v="September"/>
    <s v="Midwest"/>
    <n v="3"/>
    <n v="99"/>
    <n v="0"/>
    <n v="99"/>
  </r>
  <r>
    <x v="2"/>
    <x v="2"/>
    <s v="John"/>
    <s v="March"/>
    <s v="Midwest"/>
    <n v="24"/>
    <n v="792"/>
    <n v="0"/>
    <n v="792"/>
  </r>
  <r>
    <x v="2"/>
    <x v="2"/>
    <s v="John"/>
    <s v="July"/>
    <s v="Midwest"/>
    <n v="3"/>
    <n v="99"/>
    <n v="0"/>
    <n v="99"/>
  </r>
  <r>
    <x v="2"/>
    <x v="2"/>
    <s v="Peter"/>
    <s v="August"/>
    <s v="Midwest"/>
    <n v="9"/>
    <n v="297"/>
    <n v="0"/>
    <n v="297"/>
  </r>
  <r>
    <x v="2"/>
    <x v="2"/>
    <s v="Vivian"/>
    <s v="November"/>
    <s v="Midwest"/>
    <n v="27"/>
    <n v="891"/>
    <n v="0"/>
    <n v="891"/>
  </r>
  <r>
    <x v="2"/>
    <x v="2"/>
    <s v="Vivian"/>
    <s v="November"/>
    <s v="Midwest"/>
    <n v="21"/>
    <n v="693"/>
    <n v="0"/>
    <n v="693"/>
  </r>
  <r>
    <x v="2"/>
    <x v="2"/>
    <s v="Vivian"/>
    <s v="March"/>
    <s v="Midwest"/>
    <n v="9"/>
    <n v="297"/>
    <n v="0"/>
    <n v="297"/>
  </r>
  <r>
    <x v="2"/>
    <x v="2"/>
    <s v="Jason"/>
    <s v="November"/>
    <s v="Midwest"/>
    <n v="24"/>
    <n v="792"/>
    <n v="0"/>
    <n v="792"/>
  </r>
  <r>
    <x v="2"/>
    <x v="2"/>
    <s v="Jason"/>
    <s v="September"/>
    <s v="Midwest"/>
    <n v="27"/>
    <n v="891"/>
    <n v="0"/>
    <n v="891"/>
  </r>
  <r>
    <x v="2"/>
    <x v="2"/>
    <s v="John"/>
    <s v="March"/>
    <s v="Midwest"/>
    <n v="12"/>
    <n v="396"/>
    <n v="0"/>
    <n v="396"/>
  </r>
  <r>
    <x v="2"/>
    <x v="2"/>
    <s v="John"/>
    <s v="January"/>
    <s v="Midwest"/>
    <n v="27"/>
    <n v="891"/>
    <n v="0"/>
    <n v="891"/>
  </r>
  <r>
    <x v="2"/>
    <x v="2"/>
    <s v="John"/>
    <s v="March"/>
    <s v="Midwest"/>
    <n v="3"/>
    <n v="99"/>
    <n v="0"/>
    <n v="99"/>
  </r>
  <r>
    <x v="2"/>
    <x v="2"/>
    <s v="John"/>
    <s v="March"/>
    <s v="Midwest"/>
    <n v="6"/>
    <n v="198"/>
    <n v="0"/>
    <n v="198"/>
  </r>
  <r>
    <x v="2"/>
    <x v="2"/>
    <s v="John"/>
    <s v="August"/>
    <s v="Midwest"/>
    <n v="3"/>
    <n v="99"/>
    <n v="0"/>
    <n v="99"/>
  </r>
  <r>
    <x v="2"/>
    <x v="2"/>
    <s v="Peter"/>
    <s v="October"/>
    <s v="Midwest"/>
    <n v="15"/>
    <n v="495"/>
    <n v="0"/>
    <n v="495"/>
  </r>
  <r>
    <x v="2"/>
    <x v="2"/>
    <s v="Vivian"/>
    <s v="September"/>
    <s v="Midwest"/>
    <n v="12"/>
    <n v="396"/>
    <n v="0"/>
    <n v="396"/>
  </r>
  <r>
    <x v="2"/>
    <x v="2"/>
    <s v="Vivian"/>
    <s v="April"/>
    <s v="Midwest"/>
    <n v="6"/>
    <n v="198"/>
    <n v="0"/>
    <n v="198"/>
  </r>
  <r>
    <x v="2"/>
    <x v="2"/>
    <s v="Vivian"/>
    <s v="April"/>
    <s v="Midwest"/>
    <n v="6"/>
    <n v="198"/>
    <n v="0"/>
    <n v="198"/>
  </r>
  <r>
    <x v="2"/>
    <x v="2"/>
    <s v="Vivian"/>
    <s v="October"/>
    <s v="Midwest"/>
    <n v="15"/>
    <n v="495"/>
    <n v="0"/>
    <n v="495"/>
  </r>
  <r>
    <x v="2"/>
    <x v="2"/>
    <s v="Vivian"/>
    <s v="October"/>
    <s v="Midwest"/>
    <n v="42"/>
    <n v="1386"/>
    <n v="0"/>
    <n v="1386"/>
  </r>
  <r>
    <x v="2"/>
    <x v="2"/>
    <s v="Vivian"/>
    <s v="December"/>
    <s v="Midwest"/>
    <n v="21"/>
    <n v="693"/>
    <n v="69.3"/>
    <n v="623.70000000000005"/>
  </r>
  <r>
    <x v="2"/>
    <x v="2"/>
    <s v="Hong"/>
    <s v="February"/>
    <s v="Midwest"/>
    <n v="8"/>
    <n v="264"/>
    <n v="0"/>
    <n v="264"/>
  </r>
  <r>
    <x v="2"/>
    <x v="2"/>
    <s v="Jae"/>
    <s v="August"/>
    <s v="Midwest"/>
    <n v="27"/>
    <n v="891"/>
    <n v="0"/>
    <n v="891"/>
  </r>
  <r>
    <x v="2"/>
    <x v="2"/>
    <s v="Peter"/>
    <s v="May"/>
    <s v="Midwest"/>
    <n v="30"/>
    <n v="990"/>
    <n v="0"/>
    <n v="990"/>
  </r>
  <r>
    <x v="2"/>
    <x v="2"/>
    <s v="Samuel"/>
    <s v="February"/>
    <s v="Midwest"/>
    <n v="18"/>
    <n v="594"/>
    <n v="0"/>
    <n v="594"/>
  </r>
  <r>
    <x v="2"/>
    <x v="2"/>
    <s v="Samuel"/>
    <s v="June"/>
    <s v="Midwest"/>
    <n v="21"/>
    <n v="693"/>
    <n v="0"/>
    <n v="693"/>
  </r>
  <r>
    <x v="0"/>
    <x v="0"/>
    <s v="Charlene"/>
    <s v="March"/>
    <s v="East"/>
    <n v="6"/>
    <n v="330"/>
    <n v="0"/>
    <n v="330"/>
  </r>
  <r>
    <x v="0"/>
    <x v="0"/>
    <s v="Hong"/>
    <s v="March"/>
    <s v="East"/>
    <n v="40"/>
    <n v="2200"/>
    <n v="0"/>
    <n v="2200"/>
  </r>
  <r>
    <x v="0"/>
    <x v="0"/>
    <s v="Jae"/>
    <s v="June"/>
    <s v="East"/>
    <n v="14"/>
    <n v="770"/>
    <n v="0"/>
    <n v="770"/>
  </r>
  <r>
    <x v="0"/>
    <x v="0"/>
    <s v="Jae"/>
    <s v="October"/>
    <s v="East"/>
    <n v="4"/>
    <n v="220"/>
    <n v="0"/>
    <n v="220"/>
  </r>
  <r>
    <x v="0"/>
    <x v="0"/>
    <s v="Jason"/>
    <s v="November"/>
    <s v="East"/>
    <n v="20"/>
    <n v="1100"/>
    <n v="0"/>
    <n v="1100"/>
  </r>
  <r>
    <x v="0"/>
    <x v="0"/>
    <s v="Jason"/>
    <s v="August"/>
    <s v="East"/>
    <n v="8"/>
    <n v="440"/>
    <n v="0"/>
    <n v="440"/>
  </r>
  <r>
    <x v="0"/>
    <x v="0"/>
    <s v="Jason"/>
    <s v="June"/>
    <s v="East"/>
    <n v="6"/>
    <n v="330"/>
    <n v="0"/>
    <n v="330"/>
  </r>
  <r>
    <x v="0"/>
    <x v="0"/>
    <s v="John"/>
    <s v="September"/>
    <s v="East"/>
    <n v="16"/>
    <n v="880"/>
    <n v="0"/>
    <n v="880"/>
  </r>
  <r>
    <x v="0"/>
    <x v="0"/>
    <s v="John"/>
    <s v="October"/>
    <s v="East"/>
    <n v="2"/>
    <n v="110"/>
    <n v="0"/>
    <n v="110"/>
  </r>
  <r>
    <x v="0"/>
    <x v="0"/>
    <s v="Peter"/>
    <s v="February"/>
    <s v="East"/>
    <n v="10"/>
    <n v="550"/>
    <n v="0"/>
    <n v="550"/>
  </r>
  <r>
    <x v="0"/>
    <x v="0"/>
    <s v="Vivian"/>
    <s v="July"/>
    <s v="East"/>
    <n v="6"/>
    <n v="330"/>
    <n v="0"/>
    <n v="330"/>
  </r>
  <r>
    <x v="0"/>
    <x v="0"/>
    <s v="Hong"/>
    <s v="October"/>
    <s v="East"/>
    <n v="14"/>
    <n v="770"/>
    <n v="0"/>
    <n v="770"/>
  </r>
  <r>
    <x v="0"/>
    <x v="0"/>
    <s v="Hong"/>
    <s v="January"/>
    <s v="East"/>
    <n v="8"/>
    <n v="440"/>
    <n v="0"/>
    <n v="440"/>
  </r>
  <r>
    <x v="0"/>
    <x v="0"/>
    <s v="Jason"/>
    <s v="April"/>
    <s v="East"/>
    <n v="8"/>
    <n v="440"/>
    <n v="0"/>
    <n v="440"/>
  </r>
  <r>
    <x v="0"/>
    <x v="0"/>
    <s v="Jason"/>
    <s v="March"/>
    <s v="East"/>
    <n v="14"/>
    <n v="770"/>
    <n v="0"/>
    <n v="770"/>
  </r>
  <r>
    <x v="0"/>
    <x v="0"/>
    <s v="Julio"/>
    <s v="March"/>
    <s v="East"/>
    <n v="10"/>
    <n v="550"/>
    <n v="0"/>
    <n v="550"/>
  </r>
  <r>
    <x v="0"/>
    <x v="0"/>
    <s v="Julio"/>
    <s v="May"/>
    <s v="East"/>
    <n v="8"/>
    <n v="440"/>
    <n v="0"/>
    <n v="440"/>
  </r>
  <r>
    <x v="0"/>
    <x v="0"/>
    <s v="Peter"/>
    <s v="December"/>
    <s v="East"/>
    <n v="6"/>
    <n v="330"/>
    <n v="33"/>
    <n v="297"/>
  </r>
  <r>
    <x v="0"/>
    <x v="0"/>
    <s v="Charlene"/>
    <s v="October"/>
    <s v="East"/>
    <n v="8"/>
    <n v="440"/>
    <n v="0"/>
    <n v="440"/>
  </r>
  <r>
    <x v="0"/>
    <x v="0"/>
    <s v="Damon"/>
    <s v="December"/>
    <s v="East"/>
    <n v="16"/>
    <n v="880"/>
    <n v="88"/>
    <n v="792"/>
  </r>
  <r>
    <x v="0"/>
    <x v="0"/>
    <s v="Hong"/>
    <s v="June"/>
    <s v="East"/>
    <n v="6"/>
    <n v="330"/>
    <n v="0"/>
    <n v="330"/>
  </r>
  <r>
    <x v="0"/>
    <x v="0"/>
    <s v="Jae"/>
    <s v="November"/>
    <s v="East"/>
    <n v="16"/>
    <n v="880"/>
    <n v="0"/>
    <n v="880"/>
  </r>
  <r>
    <x v="0"/>
    <x v="0"/>
    <s v="Jae"/>
    <s v="January"/>
    <s v="East"/>
    <n v="10"/>
    <n v="550"/>
    <n v="0"/>
    <n v="550"/>
  </r>
  <r>
    <x v="0"/>
    <x v="0"/>
    <s v="Jae"/>
    <s v="July"/>
    <s v="East"/>
    <n v="10"/>
    <n v="550"/>
    <n v="0"/>
    <n v="550"/>
  </r>
  <r>
    <x v="0"/>
    <x v="0"/>
    <s v="Jason"/>
    <s v="February"/>
    <s v="East"/>
    <n v="10"/>
    <n v="550"/>
    <n v="0"/>
    <n v="550"/>
  </r>
  <r>
    <x v="0"/>
    <x v="0"/>
    <s v="Jason"/>
    <s v="August"/>
    <s v="East"/>
    <n v="4"/>
    <n v="220"/>
    <n v="0"/>
    <n v="220"/>
  </r>
  <r>
    <x v="0"/>
    <x v="0"/>
    <s v="John"/>
    <s v="January"/>
    <s v="East"/>
    <n v="12"/>
    <n v="660"/>
    <n v="0"/>
    <n v="660"/>
  </r>
  <r>
    <x v="0"/>
    <x v="0"/>
    <s v="John"/>
    <s v="May"/>
    <s v="East"/>
    <n v="14"/>
    <n v="770"/>
    <n v="0"/>
    <n v="770"/>
  </r>
  <r>
    <x v="0"/>
    <x v="0"/>
    <s v="John"/>
    <s v="December"/>
    <s v="East"/>
    <n v="16"/>
    <n v="880"/>
    <n v="88"/>
    <n v="792"/>
  </r>
  <r>
    <x v="0"/>
    <x v="0"/>
    <s v="Peter"/>
    <s v="May"/>
    <s v="East"/>
    <n v="12"/>
    <n v="660"/>
    <n v="0"/>
    <n v="660"/>
  </r>
  <r>
    <x v="0"/>
    <x v="0"/>
    <s v="Peter"/>
    <s v="May"/>
    <s v="East"/>
    <n v="12"/>
    <n v="660"/>
    <n v="0"/>
    <n v="660"/>
  </r>
  <r>
    <x v="0"/>
    <x v="0"/>
    <s v="Samuel"/>
    <s v="August"/>
    <s v="East"/>
    <n v="12"/>
    <n v="660"/>
    <n v="0"/>
    <n v="660"/>
  </r>
  <r>
    <x v="0"/>
    <x v="0"/>
    <s v="Samuel"/>
    <s v="April"/>
    <s v="East"/>
    <n v="6"/>
    <n v="330"/>
    <n v="0"/>
    <n v="330"/>
  </r>
  <r>
    <x v="0"/>
    <x v="0"/>
    <s v="Vivian"/>
    <s v="February"/>
    <s v="East"/>
    <n v="4"/>
    <n v="220"/>
    <n v="0"/>
    <n v="220"/>
  </r>
  <r>
    <x v="0"/>
    <x v="0"/>
    <s v="Charlene"/>
    <s v="November"/>
    <s v="East"/>
    <n v="10"/>
    <n v="550"/>
    <n v="0"/>
    <n v="550"/>
  </r>
  <r>
    <x v="0"/>
    <x v="0"/>
    <s v="Charlene"/>
    <s v="October"/>
    <s v="East"/>
    <n v="12"/>
    <n v="660"/>
    <n v="0"/>
    <n v="660"/>
  </r>
  <r>
    <x v="0"/>
    <x v="0"/>
    <s v="Hong"/>
    <s v="September"/>
    <s v="East"/>
    <n v="12"/>
    <n v="660"/>
    <n v="0"/>
    <n v="660"/>
  </r>
  <r>
    <x v="0"/>
    <x v="0"/>
    <s v="Hong"/>
    <s v="January"/>
    <s v="East"/>
    <n v="20"/>
    <n v="1100"/>
    <n v="0"/>
    <n v="1100"/>
  </r>
  <r>
    <x v="0"/>
    <x v="0"/>
    <s v="Jae"/>
    <s v="January"/>
    <s v="East"/>
    <n v="16"/>
    <n v="880"/>
    <n v="0"/>
    <n v="880"/>
  </r>
  <r>
    <x v="0"/>
    <x v="0"/>
    <s v="Jason"/>
    <s v="October"/>
    <s v="East"/>
    <n v="8"/>
    <n v="440"/>
    <n v="0"/>
    <n v="440"/>
  </r>
  <r>
    <x v="0"/>
    <x v="0"/>
    <s v="John"/>
    <s v="May"/>
    <s v="East"/>
    <n v="14"/>
    <n v="770"/>
    <n v="0"/>
    <n v="770"/>
  </r>
  <r>
    <x v="0"/>
    <x v="0"/>
    <s v="Hong"/>
    <s v="May"/>
    <s v="East"/>
    <n v="6"/>
    <n v="330"/>
    <n v="0"/>
    <n v="330"/>
  </r>
  <r>
    <x v="0"/>
    <x v="0"/>
    <s v="Hong"/>
    <s v="May"/>
    <s v="East"/>
    <n v="8"/>
    <n v="440"/>
    <n v="0"/>
    <n v="440"/>
  </r>
  <r>
    <x v="0"/>
    <x v="0"/>
    <s v="Hong"/>
    <s v="January"/>
    <s v="East"/>
    <n v="8"/>
    <n v="440"/>
    <n v="0"/>
    <n v="440"/>
  </r>
  <r>
    <x v="0"/>
    <x v="0"/>
    <s v="John"/>
    <s v="February"/>
    <s v="East"/>
    <n v="18"/>
    <n v="990"/>
    <n v="0"/>
    <n v="990"/>
  </r>
  <r>
    <x v="0"/>
    <x v="0"/>
    <s v="John"/>
    <s v="July"/>
    <s v="East"/>
    <n v="12"/>
    <n v="660"/>
    <n v="0"/>
    <n v="660"/>
  </r>
  <r>
    <x v="0"/>
    <x v="0"/>
    <s v="Vivian"/>
    <s v="January"/>
    <s v="East"/>
    <n v="6"/>
    <n v="330"/>
    <n v="0"/>
    <n v="330"/>
  </r>
  <r>
    <x v="0"/>
    <x v="0"/>
    <s v="Vivian"/>
    <s v="April"/>
    <s v="East"/>
    <n v="2"/>
    <n v="110"/>
    <n v="0"/>
    <n v="110"/>
  </r>
  <r>
    <x v="0"/>
    <x v="0"/>
    <s v="Charlene"/>
    <s v="February"/>
    <s v="East"/>
    <n v="8"/>
    <n v="440"/>
    <n v="0"/>
    <n v="440"/>
  </r>
  <r>
    <x v="0"/>
    <x v="0"/>
    <s v="Hong"/>
    <s v="November"/>
    <s v="East"/>
    <n v="16"/>
    <n v="880"/>
    <n v="0"/>
    <n v="880"/>
  </r>
  <r>
    <x v="0"/>
    <x v="0"/>
    <s v="Jason"/>
    <s v="October"/>
    <s v="East"/>
    <n v="14"/>
    <n v="770"/>
    <n v="0"/>
    <n v="770"/>
  </r>
  <r>
    <x v="0"/>
    <x v="0"/>
    <s v="John"/>
    <s v="July"/>
    <s v="East"/>
    <n v="10"/>
    <n v="550"/>
    <n v="0"/>
    <n v="550"/>
  </r>
  <r>
    <x v="0"/>
    <x v="0"/>
    <s v="Samuel"/>
    <s v="August"/>
    <s v="East"/>
    <n v="12"/>
    <n v="660"/>
    <n v="0"/>
    <n v="660"/>
  </r>
  <r>
    <x v="0"/>
    <x v="0"/>
    <s v="Samuel"/>
    <s v="September"/>
    <s v="East"/>
    <n v="8"/>
    <n v="440"/>
    <n v="0"/>
    <n v="440"/>
  </r>
  <r>
    <x v="0"/>
    <x v="0"/>
    <s v="Charlene"/>
    <s v="June"/>
    <s v="East"/>
    <n v="18"/>
    <n v="990"/>
    <n v="0"/>
    <n v="990"/>
  </r>
  <r>
    <x v="0"/>
    <x v="0"/>
    <s v="Charlene"/>
    <s v="August"/>
    <s v="East"/>
    <n v="6"/>
    <n v="330"/>
    <n v="0"/>
    <n v="330"/>
  </r>
  <r>
    <x v="0"/>
    <x v="0"/>
    <s v="Damon"/>
    <s v="November"/>
    <s v="East"/>
    <n v="16"/>
    <n v="880"/>
    <n v="0"/>
    <n v="880"/>
  </r>
  <r>
    <x v="0"/>
    <x v="0"/>
    <s v="Damon"/>
    <s v="January"/>
    <s v="East"/>
    <n v="20"/>
    <n v="1100"/>
    <n v="0"/>
    <n v="1100"/>
  </r>
  <r>
    <x v="0"/>
    <x v="0"/>
    <s v="Jason"/>
    <s v="May"/>
    <s v="East"/>
    <n v="10"/>
    <n v="550"/>
    <n v="0"/>
    <n v="550"/>
  </r>
  <r>
    <x v="0"/>
    <x v="0"/>
    <s v="John"/>
    <s v="April"/>
    <s v="East"/>
    <n v="4"/>
    <n v="220"/>
    <n v="0"/>
    <n v="220"/>
  </r>
  <r>
    <x v="0"/>
    <x v="0"/>
    <s v="John"/>
    <s v="February"/>
    <s v="East"/>
    <n v="6"/>
    <n v="330"/>
    <n v="0"/>
    <n v="330"/>
  </r>
  <r>
    <x v="0"/>
    <x v="0"/>
    <s v="Julio"/>
    <s v="April"/>
    <s v="East"/>
    <n v="12"/>
    <n v="660"/>
    <n v="0"/>
    <n v="660"/>
  </r>
  <r>
    <x v="0"/>
    <x v="0"/>
    <s v="Julio"/>
    <s v="January"/>
    <s v="East"/>
    <n v="4"/>
    <n v="220"/>
    <n v="0"/>
    <n v="220"/>
  </r>
  <r>
    <x v="0"/>
    <x v="0"/>
    <s v="Peter"/>
    <s v="December"/>
    <s v="East"/>
    <n v="6"/>
    <n v="330"/>
    <n v="33"/>
    <n v="297"/>
  </r>
  <r>
    <x v="0"/>
    <x v="0"/>
    <s v="Vivian"/>
    <s v="February"/>
    <s v="East"/>
    <n v="12"/>
    <n v="660"/>
    <n v="0"/>
    <n v="660"/>
  </r>
  <r>
    <x v="0"/>
    <x v="0"/>
    <s v="Vivian"/>
    <s v="December"/>
    <s v="East"/>
    <n v="6"/>
    <n v="330"/>
    <n v="33"/>
    <n v="297"/>
  </r>
  <r>
    <x v="0"/>
    <x v="0"/>
    <s v="Vivian"/>
    <s v="August"/>
    <s v="East"/>
    <n v="18"/>
    <n v="990"/>
    <n v="0"/>
    <n v="990"/>
  </r>
  <r>
    <x v="1"/>
    <x v="1"/>
    <s v="Hong"/>
    <s v="February"/>
    <s v="East"/>
    <n v="40"/>
    <n v="1800"/>
    <n v="0"/>
    <n v="1800"/>
  </r>
  <r>
    <x v="1"/>
    <x v="1"/>
    <s v="Jae"/>
    <s v="January"/>
    <s v="East"/>
    <n v="36"/>
    <n v="1620"/>
    <n v="0"/>
    <n v="1620"/>
  </r>
  <r>
    <x v="1"/>
    <x v="1"/>
    <s v="Jae"/>
    <s v="November"/>
    <s v="East"/>
    <n v="16"/>
    <n v="720"/>
    <n v="0"/>
    <n v="720"/>
  </r>
  <r>
    <x v="1"/>
    <x v="1"/>
    <s v="Jason"/>
    <s v="May"/>
    <s v="East"/>
    <n v="20"/>
    <n v="900"/>
    <n v="0"/>
    <n v="900"/>
  </r>
  <r>
    <x v="1"/>
    <x v="1"/>
    <s v="Jason"/>
    <s v="January"/>
    <s v="East"/>
    <n v="36"/>
    <n v="1620"/>
    <n v="0"/>
    <n v="1620"/>
  </r>
  <r>
    <x v="1"/>
    <x v="1"/>
    <s v="Jason"/>
    <s v="September"/>
    <s v="East"/>
    <n v="32"/>
    <n v="1440"/>
    <n v="0"/>
    <n v="1440"/>
  </r>
  <r>
    <x v="1"/>
    <x v="1"/>
    <s v="John"/>
    <s v="June"/>
    <s v="East"/>
    <n v="40"/>
    <n v="1800"/>
    <n v="0"/>
    <n v="1800"/>
  </r>
  <r>
    <x v="1"/>
    <x v="1"/>
    <s v="Julio"/>
    <s v="August"/>
    <s v="East"/>
    <n v="28"/>
    <n v="1260"/>
    <n v="0"/>
    <n v="1260"/>
  </r>
  <r>
    <x v="1"/>
    <x v="1"/>
    <s v="Peter"/>
    <s v="September"/>
    <s v="East"/>
    <n v="8"/>
    <n v="360"/>
    <n v="0"/>
    <n v="360"/>
  </r>
  <r>
    <x v="1"/>
    <x v="1"/>
    <s v="Samuel"/>
    <s v="March"/>
    <s v="East"/>
    <n v="16"/>
    <n v="720"/>
    <n v="0"/>
    <n v="720"/>
  </r>
  <r>
    <x v="1"/>
    <x v="1"/>
    <s v="Vivian"/>
    <s v="August"/>
    <s v="East"/>
    <n v="40"/>
    <n v="1800"/>
    <n v="0"/>
    <n v="1800"/>
  </r>
  <r>
    <x v="1"/>
    <x v="1"/>
    <s v="Charlene"/>
    <s v="December"/>
    <s v="East"/>
    <n v="16"/>
    <n v="720"/>
    <n v="72"/>
    <n v="648"/>
  </r>
  <r>
    <x v="1"/>
    <x v="1"/>
    <s v="Hong"/>
    <s v="July"/>
    <s v="East"/>
    <n v="16"/>
    <n v="720"/>
    <n v="0"/>
    <n v="720"/>
  </r>
  <r>
    <x v="1"/>
    <x v="1"/>
    <s v="Jae"/>
    <s v="January"/>
    <s v="East"/>
    <n v="8"/>
    <n v="360"/>
    <n v="0"/>
    <n v="360"/>
  </r>
  <r>
    <x v="1"/>
    <x v="1"/>
    <s v="Jae"/>
    <s v="August"/>
    <s v="East"/>
    <n v="16"/>
    <n v="720"/>
    <n v="0"/>
    <n v="720"/>
  </r>
  <r>
    <x v="1"/>
    <x v="1"/>
    <s v="Jae"/>
    <s v="October"/>
    <s v="East"/>
    <n v="24"/>
    <n v="1080"/>
    <n v="0"/>
    <n v="1080"/>
  </r>
  <r>
    <x v="1"/>
    <x v="1"/>
    <s v="Jason"/>
    <s v="May"/>
    <s v="East"/>
    <n v="36"/>
    <n v="1620"/>
    <n v="0"/>
    <n v="1620"/>
  </r>
  <r>
    <x v="1"/>
    <x v="1"/>
    <s v="Jason"/>
    <s v="January"/>
    <s v="East"/>
    <n v="24"/>
    <n v="1080"/>
    <n v="0"/>
    <n v="1080"/>
  </r>
  <r>
    <x v="1"/>
    <x v="1"/>
    <s v="John"/>
    <s v="February"/>
    <s v="East"/>
    <n v="12"/>
    <n v="540"/>
    <n v="0"/>
    <n v="540"/>
  </r>
  <r>
    <x v="1"/>
    <x v="1"/>
    <s v="Julio"/>
    <s v="April"/>
    <s v="East"/>
    <n v="16"/>
    <n v="720"/>
    <n v="0"/>
    <n v="720"/>
  </r>
  <r>
    <x v="1"/>
    <x v="1"/>
    <s v="Peter"/>
    <s v="February"/>
    <s v="East"/>
    <n v="28"/>
    <n v="1260"/>
    <n v="0"/>
    <n v="1260"/>
  </r>
  <r>
    <x v="1"/>
    <x v="1"/>
    <s v="Samuel"/>
    <s v="June"/>
    <s v="East"/>
    <n v="8"/>
    <n v="360"/>
    <n v="0"/>
    <n v="360"/>
  </r>
  <r>
    <x v="1"/>
    <x v="1"/>
    <s v="Vivian"/>
    <s v="August"/>
    <s v="East"/>
    <n v="36"/>
    <n v="1620"/>
    <n v="0"/>
    <n v="1620"/>
  </r>
  <r>
    <x v="1"/>
    <x v="1"/>
    <s v="Charlene"/>
    <s v="February"/>
    <s v="East"/>
    <n v="28"/>
    <n v="1260"/>
    <n v="0"/>
    <n v="1260"/>
  </r>
  <r>
    <x v="1"/>
    <x v="1"/>
    <s v="Damon"/>
    <s v="February"/>
    <s v="East"/>
    <n v="8"/>
    <n v="360"/>
    <n v="0"/>
    <n v="360"/>
  </r>
  <r>
    <x v="1"/>
    <x v="1"/>
    <s v="Hong"/>
    <s v="July"/>
    <s v="East"/>
    <n v="24"/>
    <n v="1080"/>
    <n v="0"/>
    <n v="1080"/>
  </r>
  <r>
    <x v="1"/>
    <x v="1"/>
    <s v="Hong"/>
    <s v="August"/>
    <s v="East"/>
    <n v="12"/>
    <n v="540"/>
    <n v="0"/>
    <n v="540"/>
  </r>
  <r>
    <x v="1"/>
    <x v="1"/>
    <s v="Hong"/>
    <s v="November"/>
    <s v="East"/>
    <n v="36"/>
    <n v="1620"/>
    <n v="0"/>
    <n v="1620"/>
  </r>
  <r>
    <x v="1"/>
    <x v="1"/>
    <s v="Jae"/>
    <s v="November"/>
    <s v="East"/>
    <n v="36"/>
    <n v="1620"/>
    <n v="0"/>
    <n v="1620"/>
  </r>
  <r>
    <x v="1"/>
    <x v="1"/>
    <s v="Jason"/>
    <s v="May"/>
    <s v="East"/>
    <n v="36"/>
    <n v="1620"/>
    <n v="0"/>
    <n v="1620"/>
  </r>
  <r>
    <x v="1"/>
    <x v="1"/>
    <s v="John"/>
    <s v="July"/>
    <s v="East"/>
    <n v="28"/>
    <n v="1260"/>
    <n v="0"/>
    <n v="1260"/>
  </r>
  <r>
    <x v="1"/>
    <x v="1"/>
    <s v="Julio"/>
    <s v="April"/>
    <s v="East"/>
    <n v="28"/>
    <n v="1260"/>
    <n v="0"/>
    <n v="1260"/>
  </r>
  <r>
    <x v="1"/>
    <x v="1"/>
    <s v="Peter"/>
    <s v="October"/>
    <s v="East"/>
    <n v="32"/>
    <n v="1440"/>
    <n v="0"/>
    <n v="1440"/>
  </r>
  <r>
    <x v="1"/>
    <x v="1"/>
    <s v="Peter"/>
    <s v="July"/>
    <s v="East"/>
    <n v="24"/>
    <n v="1080"/>
    <n v="0"/>
    <n v="1080"/>
  </r>
  <r>
    <x v="1"/>
    <x v="1"/>
    <s v="Peter"/>
    <s v="December"/>
    <s v="East"/>
    <n v="28"/>
    <n v="1260"/>
    <n v="126"/>
    <n v="1134"/>
  </r>
  <r>
    <x v="1"/>
    <x v="1"/>
    <s v="Peter"/>
    <s v="March"/>
    <s v="East"/>
    <n v="40"/>
    <n v="1800"/>
    <n v="0"/>
    <n v="1800"/>
  </r>
  <r>
    <x v="1"/>
    <x v="1"/>
    <s v="Samuel"/>
    <s v="May"/>
    <s v="East"/>
    <n v="12"/>
    <n v="540"/>
    <n v="0"/>
    <n v="540"/>
  </r>
  <r>
    <x v="1"/>
    <x v="1"/>
    <s v="Samuel"/>
    <s v="December"/>
    <s v="East"/>
    <n v="12"/>
    <n v="540"/>
    <n v="54"/>
    <n v="486"/>
  </r>
  <r>
    <x v="1"/>
    <x v="1"/>
    <s v="Vivian"/>
    <s v="April"/>
    <s v="East"/>
    <n v="12"/>
    <n v="540"/>
    <n v="0"/>
    <n v="540"/>
  </r>
  <r>
    <x v="1"/>
    <x v="1"/>
    <s v="Charlene"/>
    <s v="December"/>
    <s v="East"/>
    <n v="24"/>
    <n v="1080"/>
    <n v="108"/>
    <n v="972"/>
  </r>
  <r>
    <x v="1"/>
    <x v="1"/>
    <s v="Damon"/>
    <s v="September"/>
    <s v="East"/>
    <n v="24"/>
    <n v="1080"/>
    <n v="0"/>
    <n v="1080"/>
  </r>
  <r>
    <x v="1"/>
    <x v="1"/>
    <s v="Damon"/>
    <s v="May"/>
    <s v="East"/>
    <n v="9"/>
    <n v="405"/>
    <n v="0"/>
    <n v="405"/>
  </r>
  <r>
    <x v="1"/>
    <x v="1"/>
    <s v="Damon"/>
    <s v="August"/>
    <s v="East"/>
    <n v="24"/>
    <n v="1080"/>
    <n v="0"/>
    <n v="1080"/>
  </r>
  <r>
    <x v="1"/>
    <x v="1"/>
    <s v="Hong"/>
    <s v="December"/>
    <s v="East"/>
    <n v="15"/>
    <n v="675"/>
    <n v="67.5"/>
    <n v="607.5"/>
  </r>
  <r>
    <x v="1"/>
    <x v="1"/>
    <s v="Hong"/>
    <s v="September"/>
    <s v="East"/>
    <n v="18"/>
    <n v="810"/>
    <n v="0"/>
    <n v="810"/>
  </r>
  <r>
    <x v="1"/>
    <x v="1"/>
    <s v="Jae"/>
    <s v="January"/>
    <s v="East"/>
    <n v="21"/>
    <n v="945"/>
    <n v="0"/>
    <n v="945"/>
  </r>
  <r>
    <x v="1"/>
    <x v="1"/>
    <s v="John"/>
    <s v="August"/>
    <s v="East"/>
    <n v="27"/>
    <n v="1215"/>
    <n v="0"/>
    <n v="1215"/>
  </r>
  <r>
    <x v="1"/>
    <x v="1"/>
    <s v="John"/>
    <s v="January"/>
    <s v="East"/>
    <n v="3"/>
    <n v="135"/>
    <n v="0"/>
    <n v="135"/>
  </r>
  <r>
    <x v="1"/>
    <x v="1"/>
    <s v="John"/>
    <s v="February"/>
    <s v="East"/>
    <n v="30"/>
    <n v="1350"/>
    <n v="0"/>
    <n v="1350"/>
  </r>
  <r>
    <x v="1"/>
    <x v="1"/>
    <s v="John"/>
    <s v="February"/>
    <s v="East"/>
    <n v="27"/>
    <n v="1215"/>
    <n v="0"/>
    <n v="1215"/>
  </r>
  <r>
    <x v="1"/>
    <x v="1"/>
    <s v="John"/>
    <s v="December"/>
    <s v="East"/>
    <n v="3"/>
    <n v="135"/>
    <n v="13.5"/>
    <n v="121.5"/>
  </r>
  <r>
    <x v="1"/>
    <x v="1"/>
    <s v="Julio"/>
    <s v="August"/>
    <s v="East"/>
    <n v="24"/>
    <n v="1080"/>
    <n v="0"/>
    <n v="1080"/>
  </r>
  <r>
    <x v="1"/>
    <x v="1"/>
    <s v="Julio"/>
    <s v="June"/>
    <s v="East"/>
    <n v="9"/>
    <n v="405"/>
    <n v="0"/>
    <n v="405"/>
  </r>
  <r>
    <x v="1"/>
    <x v="1"/>
    <s v="Vivian"/>
    <s v="January"/>
    <s v="East"/>
    <n v="15"/>
    <n v="675"/>
    <n v="0"/>
    <n v="675"/>
  </r>
  <r>
    <x v="1"/>
    <x v="1"/>
    <s v="Vivian"/>
    <s v="March"/>
    <s v="East"/>
    <n v="9"/>
    <n v="405"/>
    <n v="0"/>
    <n v="405"/>
  </r>
  <r>
    <x v="2"/>
    <x v="2"/>
    <s v="Charlene"/>
    <s v="November"/>
    <s v="East"/>
    <n v="30"/>
    <n v="990"/>
    <n v="0"/>
    <n v="990"/>
  </r>
  <r>
    <x v="2"/>
    <x v="2"/>
    <s v="Charlene"/>
    <s v="January"/>
    <s v="East"/>
    <n v="9"/>
    <n v="297"/>
    <n v="0"/>
    <n v="297"/>
  </r>
  <r>
    <x v="2"/>
    <x v="2"/>
    <s v="Charlene"/>
    <s v="December"/>
    <s v="East"/>
    <n v="27"/>
    <n v="891"/>
    <n v="89.100000000000009"/>
    <n v="801.9"/>
  </r>
  <r>
    <x v="2"/>
    <x v="2"/>
    <s v="Charlene"/>
    <s v="August"/>
    <s v="East"/>
    <n v="12"/>
    <n v="396"/>
    <n v="0"/>
    <n v="396"/>
  </r>
  <r>
    <x v="2"/>
    <x v="2"/>
    <s v="Damon"/>
    <s v="August"/>
    <s v="East"/>
    <n v="6"/>
    <n v="198"/>
    <n v="0"/>
    <n v="198"/>
  </r>
  <r>
    <x v="2"/>
    <x v="2"/>
    <s v="Damon"/>
    <s v="March"/>
    <s v="East"/>
    <n v="27"/>
    <n v="891"/>
    <n v="0"/>
    <n v="891"/>
  </r>
  <r>
    <x v="2"/>
    <x v="2"/>
    <s v="Hong"/>
    <s v="August"/>
    <s v="East"/>
    <n v="15"/>
    <n v="495"/>
    <n v="0"/>
    <n v="495"/>
  </r>
  <r>
    <x v="2"/>
    <x v="2"/>
    <s v="Hong"/>
    <s v="June"/>
    <s v="East"/>
    <n v="27"/>
    <n v="891"/>
    <n v="0"/>
    <n v="891"/>
  </r>
  <r>
    <x v="2"/>
    <x v="2"/>
    <s v="Jason"/>
    <s v="August"/>
    <s v="East"/>
    <n v="3"/>
    <n v="99"/>
    <n v="0"/>
    <n v="99"/>
  </r>
  <r>
    <x v="2"/>
    <x v="2"/>
    <s v="John"/>
    <s v="July"/>
    <s v="East"/>
    <n v="21"/>
    <n v="693"/>
    <n v="0"/>
    <n v="693"/>
  </r>
  <r>
    <x v="2"/>
    <x v="2"/>
    <s v="John"/>
    <s v="January"/>
    <s v="East"/>
    <n v="30"/>
    <n v="990"/>
    <n v="0"/>
    <n v="990"/>
  </r>
  <r>
    <x v="2"/>
    <x v="2"/>
    <s v="Samuel"/>
    <s v="December"/>
    <s v="East"/>
    <n v="30"/>
    <n v="990"/>
    <n v="99"/>
    <n v="891"/>
  </r>
  <r>
    <x v="2"/>
    <x v="2"/>
    <s v="Charlene"/>
    <s v="August"/>
    <s v="East"/>
    <n v="24"/>
    <n v="792"/>
    <n v="0"/>
    <n v="792"/>
  </r>
  <r>
    <x v="2"/>
    <x v="2"/>
    <s v="Damon"/>
    <s v="August"/>
    <s v="East"/>
    <n v="32"/>
    <n v="1056"/>
    <n v="0"/>
    <n v="1056"/>
  </r>
  <r>
    <x v="2"/>
    <x v="2"/>
    <s v="Jae"/>
    <s v="August"/>
    <s v="East"/>
    <n v="16"/>
    <n v="528"/>
    <n v="0"/>
    <n v="528"/>
  </r>
  <r>
    <x v="2"/>
    <x v="2"/>
    <s v="Jae"/>
    <s v="December"/>
    <s v="East"/>
    <n v="36"/>
    <n v="1188"/>
    <n v="118.80000000000001"/>
    <n v="1069.2"/>
  </r>
  <r>
    <x v="2"/>
    <x v="2"/>
    <s v="Jason"/>
    <s v="December"/>
    <s v="East"/>
    <n v="40"/>
    <n v="1320"/>
    <n v="132"/>
    <n v="1188"/>
  </r>
  <r>
    <x v="2"/>
    <x v="2"/>
    <s v="John"/>
    <s v="August"/>
    <s v="East"/>
    <n v="16"/>
    <n v="528"/>
    <n v="0"/>
    <n v="528"/>
  </r>
  <r>
    <x v="2"/>
    <x v="2"/>
    <s v="Julio"/>
    <s v="July"/>
    <s v="East"/>
    <n v="28"/>
    <n v="924"/>
    <n v="0"/>
    <n v="924"/>
  </r>
  <r>
    <x v="2"/>
    <x v="2"/>
    <s v="Peter"/>
    <s v="March"/>
    <s v="East"/>
    <n v="16"/>
    <n v="528"/>
    <n v="0"/>
    <n v="528"/>
  </r>
  <r>
    <x v="2"/>
    <x v="2"/>
    <s v="Samuel"/>
    <s v="August"/>
    <s v="East"/>
    <n v="12"/>
    <n v="396"/>
    <n v="0"/>
    <n v="396"/>
  </r>
  <r>
    <x v="0"/>
    <x v="0"/>
    <s v="Charlene"/>
    <s v="January"/>
    <s v="West"/>
    <n v="20"/>
    <n v="1100"/>
    <n v="88"/>
    <n v="1012"/>
  </r>
  <r>
    <x v="0"/>
    <x v="0"/>
    <s v="Charlene"/>
    <s v="March"/>
    <s v="West"/>
    <n v="14"/>
    <n v="770"/>
    <n v="61.6"/>
    <n v="708.4"/>
  </r>
  <r>
    <x v="0"/>
    <x v="0"/>
    <s v="Charlene"/>
    <s v="June"/>
    <s v="West"/>
    <n v="18"/>
    <n v="990"/>
    <n v="79.2"/>
    <n v="910.8"/>
  </r>
  <r>
    <x v="0"/>
    <x v="0"/>
    <s v="Charlene"/>
    <s v="August"/>
    <s v="West"/>
    <n v="12"/>
    <n v="660"/>
    <n v="52.800000000000004"/>
    <n v="607.20000000000005"/>
  </r>
  <r>
    <x v="0"/>
    <x v="0"/>
    <s v="Jae"/>
    <s v="November"/>
    <s v="West"/>
    <n v="8"/>
    <n v="440"/>
    <n v="35.200000000000003"/>
    <n v="404.8"/>
  </r>
  <r>
    <x v="0"/>
    <x v="0"/>
    <s v="Jason"/>
    <s v="March"/>
    <s v="West"/>
    <n v="18"/>
    <n v="990"/>
    <n v="79.2"/>
    <n v="910.8"/>
  </r>
  <r>
    <x v="0"/>
    <x v="0"/>
    <s v="Jason"/>
    <s v="October"/>
    <s v="West"/>
    <n v="14"/>
    <n v="770"/>
    <n v="61.6"/>
    <n v="708.4"/>
  </r>
  <r>
    <x v="0"/>
    <x v="0"/>
    <s v="Jason"/>
    <s v="February"/>
    <s v="West"/>
    <n v="2"/>
    <n v="110"/>
    <n v="8.8000000000000007"/>
    <n v="101.2"/>
  </r>
  <r>
    <x v="0"/>
    <x v="0"/>
    <s v="Jason"/>
    <s v="May"/>
    <s v="West"/>
    <n v="18"/>
    <n v="990"/>
    <n v="79.2"/>
    <n v="910.8"/>
  </r>
  <r>
    <x v="0"/>
    <x v="0"/>
    <s v="Julio"/>
    <s v="November"/>
    <s v="West"/>
    <n v="14"/>
    <n v="770"/>
    <n v="61.6"/>
    <n v="708.4"/>
  </r>
  <r>
    <x v="0"/>
    <x v="0"/>
    <s v="Julio"/>
    <s v="October"/>
    <s v="West"/>
    <n v="2"/>
    <n v="110"/>
    <n v="8.8000000000000007"/>
    <n v="101.2"/>
  </r>
  <r>
    <x v="0"/>
    <x v="0"/>
    <s v="Julio"/>
    <s v="January"/>
    <s v="West"/>
    <n v="8"/>
    <n v="440"/>
    <n v="35.200000000000003"/>
    <n v="404.8"/>
  </r>
  <r>
    <x v="0"/>
    <x v="0"/>
    <s v="Peter"/>
    <s v="April"/>
    <s v="West"/>
    <n v="12"/>
    <n v="660"/>
    <n v="52.800000000000004"/>
    <n v="607.20000000000005"/>
  </r>
  <r>
    <x v="0"/>
    <x v="0"/>
    <s v="Samuel"/>
    <s v="February"/>
    <s v="West"/>
    <n v="30"/>
    <n v="1650"/>
    <n v="132"/>
    <n v="1518"/>
  </r>
  <r>
    <x v="0"/>
    <x v="0"/>
    <s v="Vivian"/>
    <s v="June"/>
    <s v="West"/>
    <n v="14"/>
    <n v="770"/>
    <n v="61.6"/>
    <n v="708.4"/>
  </r>
  <r>
    <x v="0"/>
    <x v="0"/>
    <s v="Vivian"/>
    <s v="February"/>
    <s v="West"/>
    <n v="14"/>
    <n v="770"/>
    <n v="61.6"/>
    <n v="708.4"/>
  </r>
  <r>
    <x v="0"/>
    <x v="0"/>
    <s v="Charlene"/>
    <s v="January"/>
    <s v="West"/>
    <n v="14"/>
    <n v="770"/>
    <n v="61.6"/>
    <n v="708.4"/>
  </r>
  <r>
    <x v="0"/>
    <x v="0"/>
    <s v="Charlene"/>
    <s v="April"/>
    <s v="West"/>
    <n v="6"/>
    <n v="330"/>
    <n v="26.400000000000002"/>
    <n v="303.60000000000002"/>
  </r>
  <r>
    <x v="0"/>
    <x v="0"/>
    <s v="Charlene"/>
    <s v="February"/>
    <s v="West"/>
    <n v="6"/>
    <n v="330"/>
    <n v="26.400000000000002"/>
    <n v="303.60000000000002"/>
  </r>
  <r>
    <x v="0"/>
    <x v="0"/>
    <s v="Damon"/>
    <s v="September"/>
    <s v="West"/>
    <n v="4"/>
    <n v="220"/>
    <n v="17.600000000000001"/>
    <n v="202.4"/>
  </r>
  <r>
    <x v="0"/>
    <x v="0"/>
    <s v="Damon"/>
    <s v="May"/>
    <s v="West"/>
    <n v="16"/>
    <n v="880"/>
    <n v="70.400000000000006"/>
    <n v="809.6"/>
  </r>
  <r>
    <x v="0"/>
    <x v="0"/>
    <s v="Damon"/>
    <s v="September"/>
    <s v="West"/>
    <n v="20"/>
    <n v="1100"/>
    <n v="88"/>
    <n v="1012"/>
  </r>
  <r>
    <x v="0"/>
    <x v="0"/>
    <s v="Hong"/>
    <s v="March"/>
    <s v="West"/>
    <n v="14"/>
    <n v="770"/>
    <n v="61.6"/>
    <n v="708.4"/>
  </r>
  <r>
    <x v="0"/>
    <x v="0"/>
    <s v="Jae"/>
    <s v="September"/>
    <s v="West"/>
    <n v="4"/>
    <n v="220"/>
    <n v="17.600000000000001"/>
    <n v="202.4"/>
  </r>
  <r>
    <x v="0"/>
    <x v="0"/>
    <s v="Jae"/>
    <s v="September"/>
    <s v="West"/>
    <n v="6"/>
    <n v="330"/>
    <n v="26.400000000000002"/>
    <n v="303.60000000000002"/>
  </r>
  <r>
    <x v="0"/>
    <x v="0"/>
    <s v="Jason"/>
    <s v="June"/>
    <s v="West"/>
    <n v="18"/>
    <n v="990"/>
    <n v="79.2"/>
    <n v="910.8"/>
  </r>
  <r>
    <x v="0"/>
    <x v="0"/>
    <s v="Julio"/>
    <s v="November"/>
    <s v="West"/>
    <n v="8"/>
    <n v="440"/>
    <n v="35.200000000000003"/>
    <n v="404.8"/>
  </r>
  <r>
    <x v="0"/>
    <x v="0"/>
    <s v="Julio"/>
    <s v="September"/>
    <s v="West"/>
    <n v="14"/>
    <n v="770"/>
    <n v="61.6"/>
    <n v="708.4"/>
  </r>
  <r>
    <x v="0"/>
    <x v="0"/>
    <s v="Peter"/>
    <s v="February"/>
    <s v="West"/>
    <n v="12"/>
    <n v="660"/>
    <n v="52.800000000000004"/>
    <n v="607.20000000000005"/>
  </r>
  <r>
    <x v="0"/>
    <x v="0"/>
    <s v="Samuel"/>
    <s v="May"/>
    <s v="West"/>
    <n v="18"/>
    <n v="990"/>
    <n v="79.2"/>
    <n v="910.8"/>
  </r>
  <r>
    <x v="0"/>
    <x v="0"/>
    <s v="Vivian"/>
    <s v="February"/>
    <s v="West"/>
    <n v="18"/>
    <n v="990"/>
    <n v="79.2"/>
    <n v="910.8"/>
  </r>
  <r>
    <x v="0"/>
    <x v="0"/>
    <s v="Charlene"/>
    <s v="August"/>
    <s v="West"/>
    <n v="16"/>
    <n v="880"/>
    <n v="70.400000000000006"/>
    <n v="809.6"/>
  </r>
  <r>
    <x v="0"/>
    <x v="0"/>
    <s v="Damon"/>
    <s v="October"/>
    <s v="West"/>
    <n v="18"/>
    <n v="990"/>
    <n v="79.2"/>
    <n v="910.8"/>
  </r>
  <r>
    <x v="0"/>
    <x v="0"/>
    <s v="Hong"/>
    <s v="July"/>
    <s v="West"/>
    <n v="8"/>
    <n v="440"/>
    <n v="35.200000000000003"/>
    <n v="404.8"/>
  </r>
  <r>
    <x v="0"/>
    <x v="0"/>
    <s v="Hong"/>
    <s v="December"/>
    <s v="West"/>
    <n v="2"/>
    <n v="110"/>
    <n v="8.8000000000000007"/>
    <n v="101.2"/>
  </r>
  <r>
    <x v="0"/>
    <x v="0"/>
    <s v="Jae"/>
    <s v="January"/>
    <s v="West"/>
    <n v="4"/>
    <n v="220"/>
    <n v="17.600000000000001"/>
    <n v="202.4"/>
  </r>
  <r>
    <x v="0"/>
    <x v="0"/>
    <s v="John"/>
    <s v="July"/>
    <s v="West"/>
    <n v="2"/>
    <n v="110"/>
    <n v="8.8000000000000007"/>
    <n v="101.2"/>
  </r>
  <r>
    <x v="0"/>
    <x v="0"/>
    <s v="John"/>
    <s v="December"/>
    <s v="West"/>
    <n v="6"/>
    <n v="330"/>
    <n v="26.400000000000002"/>
    <n v="303.60000000000002"/>
  </r>
  <r>
    <x v="0"/>
    <x v="0"/>
    <s v="Julio"/>
    <s v="September"/>
    <s v="West"/>
    <n v="8"/>
    <n v="440"/>
    <n v="35.200000000000003"/>
    <n v="404.8"/>
  </r>
  <r>
    <x v="0"/>
    <x v="0"/>
    <s v="Julio"/>
    <s v="August"/>
    <s v="West"/>
    <n v="18"/>
    <n v="990"/>
    <n v="79.2"/>
    <n v="910.8"/>
  </r>
  <r>
    <x v="0"/>
    <x v="0"/>
    <s v="Peter"/>
    <s v="January"/>
    <s v="West"/>
    <n v="8"/>
    <n v="440"/>
    <n v="35.200000000000003"/>
    <n v="404.8"/>
  </r>
  <r>
    <x v="0"/>
    <x v="0"/>
    <s v="Peter"/>
    <s v="April"/>
    <s v="West"/>
    <n v="6"/>
    <n v="330"/>
    <n v="26.400000000000002"/>
    <n v="303.60000000000002"/>
  </r>
  <r>
    <x v="0"/>
    <x v="0"/>
    <s v="Peter"/>
    <s v="March"/>
    <s v="West"/>
    <n v="18"/>
    <n v="990"/>
    <n v="79.2"/>
    <n v="910.8"/>
  </r>
  <r>
    <x v="0"/>
    <x v="0"/>
    <s v="Peter"/>
    <s v="November"/>
    <s v="West"/>
    <n v="8"/>
    <n v="440"/>
    <n v="35.200000000000003"/>
    <n v="404.8"/>
  </r>
  <r>
    <x v="0"/>
    <x v="0"/>
    <s v="Samuel"/>
    <s v="January"/>
    <s v="West"/>
    <n v="10"/>
    <n v="550"/>
    <n v="44"/>
    <n v="506"/>
  </r>
  <r>
    <x v="0"/>
    <x v="0"/>
    <s v="Samuel"/>
    <s v="January"/>
    <s v="West"/>
    <n v="8"/>
    <n v="440"/>
    <n v="35.200000000000003"/>
    <n v="404.8"/>
  </r>
  <r>
    <x v="0"/>
    <x v="0"/>
    <s v="Hong"/>
    <s v="December"/>
    <s v="West"/>
    <n v="14"/>
    <n v="770"/>
    <n v="61.6"/>
    <n v="708.4"/>
  </r>
  <r>
    <x v="0"/>
    <x v="0"/>
    <s v="Jae"/>
    <s v="December"/>
    <s v="West"/>
    <n v="16"/>
    <n v="880"/>
    <n v="70.400000000000006"/>
    <n v="809.6"/>
  </r>
  <r>
    <x v="0"/>
    <x v="0"/>
    <s v="Jason"/>
    <s v="May"/>
    <s v="West"/>
    <n v="18"/>
    <n v="990"/>
    <n v="79.2"/>
    <n v="910.8"/>
  </r>
  <r>
    <x v="0"/>
    <x v="0"/>
    <s v="John"/>
    <s v="April"/>
    <s v="West"/>
    <n v="6"/>
    <n v="330"/>
    <n v="26.400000000000002"/>
    <n v="303.60000000000002"/>
  </r>
  <r>
    <x v="0"/>
    <x v="0"/>
    <s v="Julio"/>
    <s v="January"/>
    <s v="West"/>
    <n v="6"/>
    <n v="330"/>
    <n v="26.400000000000002"/>
    <n v="303.60000000000002"/>
  </r>
  <r>
    <x v="0"/>
    <x v="0"/>
    <s v="Julio"/>
    <s v="November"/>
    <s v="West"/>
    <n v="2"/>
    <n v="110"/>
    <n v="8.8000000000000007"/>
    <n v="101.2"/>
  </r>
  <r>
    <x v="0"/>
    <x v="0"/>
    <s v="Peter"/>
    <s v="April"/>
    <s v="West"/>
    <n v="14"/>
    <n v="770"/>
    <n v="61.6"/>
    <n v="708.4"/>
  </r>
  <r>
    <x v="0"/>
    <x v="0"/>
    <s v="Vivian"/>
    <s v="February"/>
    <s v="West"/>
    <n v="6"/>
    <n v="330"/>
    <n v="26.400000000000002"/>
    <n v="303.60000000000002"/>
  </r>
  <r>
    <x v="0"/>
    <x v="0"/>
    <s v="Hong"/>
    <s v="March"/>
    <s v="West"/>
    <n v="20"/>
    <n v="1100"/>
    <n v="88"/>
    <n v="1012"/>
  </r>
  <r>
    <x v="0"/>
    <x v="0"/>
    <s v="Hong"/>
    <s v="May"/>
    <s v="West"/>
    <n v="4"/>
    <n v="220"/>
    <n v="17.600000000000001"/>
    <n v="202.4"/>
  </r>
  <r>
    <x v="0"/>
    <x v="0"/>
    <s v="Hong"/>
    <s v="April"/>
    <s v="West"/>
    <n v="14"/>
    <n v="770"/>
    <n v="61.6"/>
    <n v="708.4"/>
  </r>
  <r>
    <x v="0"/>
    <x v="0"/>
    <s v="Jae"/>
    <s v="December"/>
    <s v="West"/>
    <n v="8"/>
    <n v="440"/>
    <n v="35.200000000000003"/>
    <n v="404.8"/>
  </r>
  <r>
    <x v="0"/>
    <x v="0"/>
    <s v="Jae"/>
    <s v="December"/>
    <s v="West"/>
    <n v="4"/>
    <n v="220"/>
    <n v="17.600000000000001"/>
    <n v="202.4"/>
  </r>
  <r>
    <x v="0"/>
    <x v="0"/>
    <s v="Jason"/>
    <s v="May"/>
    <s v="West"/>
    <n v="14"/>
    <n v="770"/>
    <n v="61.6"/>
    <n v="708.4"/>
  </r>
  <r>
    <x v="0"/>
    <x v="0"/>
    <s v="Jason"/>
    <s v="July"/>
    <s v="West"/>
    <n v="16"/>
    <n v="880"/>
    <n v="70.400000000000006"/>
    <n v="809.6"/>
  </r>
  <r>
    <x v="0"/>
    <x v="0"/>
    <s v="Julio"/>
    <s v="September"/>
    <s v="West"/>
    <n v="8"/>
    <n v="440"/>
    <n v="35.200000000000003"/>
    <n v="404.8"/>
  </r>
  <r>
    <x v="0"/>
    <x v="0"/>
    <s v="Peter"/>
    <s v="February"/>
    <s v="West"/>
    <n v="20"/>
    <n v="1100"/>
    <n v="88"/>
    <n v="1012"/>
  </r>
  <r>
    <x v="0"/>
    <x v="0"/>
    <s v="Vivian"/>
    <s v="April"/>
    <s v="West"/>
    <n v="6"/>
    <n v="330"/>
    <n v="26.400000000000002"/>
    <n v="303.60000000000002"/>
  </r>
  <r>
    <x v="0"/>
    <x v="0"/>
    <s v="Vivian"/>
    <s v="October"/>
    <s v="West"/>
    <n v="18"/>
    <n v="990"/>
    <n v="79.2"/>
    <n v="910.8"/>
  </r>
  <r>
    <x v="1"/>
    <x v="1"/>
    <s v="Charlene"/>
    <s v="November"/>
    <s v="West"/>
    <n v="12"/>
    <n v="540"/>
    <n v="43.2"/>
    <n v="496.8"/>
  </r>
  <r>
    <x v="1"/>
    <x v="1"/>
    <s v="Damon"/>
    <s v="February"/>
    <s v="West"/>
    <n v="12"/>
    <n v="540"/>
    <n v="43.2"/>
    <n v="496.8"/>
  </r>
  <r>
    <x v="1"/>
    <x v="1"/>
    <s v="Damon"/>
    <s v="April"/>
    <s v="West"/>
    <n v="20"/>
    <n v="900"/>
    <n v="72"/>
    <n v="828"/>
  </r>
  <r>
    <x v="1"/>
    <x v="1"/>
    <s v="Damon"/>
    <s v="July"/>
    <s v="West"/>
    <n v="40"/>
    <n v="1800"/>
    <n v="144"/>
    <n v="1656"/>
  </r>
  <r>
    <x v="1"/>
    <x v="1"/>
    <s v="Damon"/>
    <s v="August"/>
    <s v="West"/>
    <n v="4"/>
    <n v="180"/>
    <n v="14.4"/>
    <n v="165.6"/>
  </r>
  <r>
    <x v="1"/>
    <x v="1"/>
    <s v="Hong"/>
    <s v="October"/>
    <s v="West"/>
    <n v="20"/>
    <n v="900"/>
    <n v="72"/>
    <n v="828"/>
  </r>
  <r>
    <x v="1"/>
    <x v="1"/>
    <s v="Jae"/>
    <s v="May"/>
    <s v="West"/>
    <n v="12"/>
    <n v="540"/>
    <n v="43.2"/>
    <n v="496.8"/>
  </r>
  <r>
    <x v="1"/>
    <x v="1"/>
    <s v="Jae"/>
    <s v="December"/>
    <s v="West"/>
    <n v="32"/>
    <n v="1440"/>
    <n v="115.2"/>
    <n v="1324.8"/>
  </r>
  <r>
    <x v="1"/>
    <x v="1"/>
    <s v="Jason"/>
    <s v="September"/>
    <s v="West"/>
    <n v="36"/>
    <n v="1620"/>
    <n v="129.6"/>
    <n v="1490.4"/>
  </r>
  <r>
    <x v="1"/>
    <x v="1"/>
    <s v="John"/>
    <s v="July"/>
    <s v="West"/>
    <n v="40"/>
    <n v="1800"/>
    <n v="144"/>
    <n v="1656"/>
  </r>
  <r>
    <x v="1"/>
    <x v="1"/>
    <s v="John"/>
    <s v="December"/>
    <s v="West"/>
    <n v="4"/>
    <n v="180"/>
    <n v="14.4"/>
    <n v="165.6"/>
  </r>
  <r>
    <x v="1"/>
    <x v="1"/>
    <s v="Julio"/>
    <s v="November"/>
    <s v="West"/>
    <n v="24"/>
    <n v="1080"/>
    <n v="86.4"/>
    <n v="993.6"/>
  </r>
  <r>
    <x v="1"/>
    <x v="1"/>
    <s v="Julio"/>
    <s v="February"/>
    <s v="West"/>
    <n v="12"/>
    <n v="540"/>
    <n v="43.2"/>
    <n v="496.8"/>
  </r>
  <r>
    <x v="1"/>
    <x v="1"/>
    <s v="Peter"/>
    <s v="October"/>
    <s v="West"/>
    <n v="4"/>
    <n v="180"/>
    <n v="14.4"/>
    <n v="165.6"/>
  </r>
  <r>
    <x v="1"/>
    <x v="1"/>
    <s v="Samuel"/>
    <s v="November"/>
    <s v="West"/>
    <n v="12"/>
    <n v="540"/>
    <n v="43.2"/>
    <n v="496.8"/>
  </r>
  <r>
    <x v="1"/>
    <x v="1"/>
    <s v="Vivian"/>
    <s v="July"/>
    <s v="West"/>
    <n v="28"/>
    <n v="1260"/>
    <n v="100.8"/>
    <n v="1159.2"/>
  </r>
  <r>
    <x v="1"/>
    <x v="1"/>
    <s v="Charlene"/>
    <s v="July"/>
    <s v="West"/>
    <n v="16"/>
    <n v="720"/>
    <n v="57.6"/>
    <n v="662.4"/>
  </r>
  <r>
    <x v="1"/>
    <x v="1"/>
    <s v="Charlene"/>
    <s v="November"/>
    <s v="West"/>
    <n v="8"/>
    <n v="360"/>
    <n v="28.8"/>
    <n v="331.2"/>
  </r>
  <r>
    <x v="1"/>
    <x v="1"/>
    <s v="Damon"/>
    <s v="June"/>
    <s v="West"/>
    <n v="32"/>
    <n v="1440"/>
    <n v="115.2"/>
    <n v="1324.8"/>
  </r>
  <r>
    <x v="1"/>
    <x v="1"/>
    <s v="Jae"/>
    <s v="February"/>
    <s v="West"/>
    <n v="28"/>
    <n v="1260"/>
    <n v="100.8"/>
    <n v="1159.2"/>
  </r>
  <r>
    <x v="1"/>
    <x v="1"/>
    <s v="Jae"/>
    <s v="April"/>
    <s v="West"/>
    <n v="32"/>
    <n v="1440"/>
    <n v="115.2"/>
    <n v="1324.8"/>
  </r>
  <r>
    <x v="1"/>
    <x v="1"/>
    <s v="Jae"/>
    <s v="March"/>
    <s v="West"/>
    <n v="16"/>
    <n v="720"/>
    <n v="57.6"/>
    <n v="662.4"/>
  </r>
  <r>
    <x v="1"/>
    <x v="1"/>
    <s v="Jae"/>
    <s v="June"/>
    <s v="West"/>
    <n v="40"/>
    <n v="1800"/>
    <n v="144"/>
    <n v="1656"/>
  </r>
  <r>
    <x v="1"/>
    <x v="1"/>
    <s v="Jason"/>
    <s v="October"/>
    <s v="West"/>
    <n v="24"/>
    <n v="1080"/>
    <n v="86.4"/>
    <n v="993.6"/>
  </r>
  <r>
    <x v="1"/>
    <x v="1"/>
    <s v="Jason"/>
    <s v="September"/>
    <s v="West"/>
    <n v="40"/>
    <n v="1800"/>
    <n v="144"/>
    <n v="1656"/>
  </r>
  <r>
    <x v="1"/>
    <x v="1"/>
    <s v="Jason"/>
    <s v="December"/>
    <s v="West"/>
    <n v="16"/>
    <n v="720"/>
    <n v="57.6"/>
    <n v="662.4"/>
  </r>
  <r>
    <x v="1"/>
    <x v="1"/>
    <s v="John"/>
    <s v="June"/>
    <s v="West"/>
    <n v="12"/>
    <n v="540"/>
    <n v="43.2"/>
    <n v="496.8"/>
  </r>
  <r>
    <x v="1"/>
    <x v="1"/>
    <s v="Julio"/>
    <s v="May"/>
    <s v="West"/>
    <n v="8"/>
    <n v="360"/>
    <n v="28.8"/>
    <n v="331.2"/>
  </r>
  <r>
    <x v="1"/>
    <x v="1"/>
    <s v="Julio"/>
    <s v="February"/>
    <s v="West"/>
    <n v="8"/>
    <n v="360"/>
    <n v="28.8"/>
    <n v="331.2"/>
  </r>
  <r>
    <x v="1"/>
    <x v="1"/>
    <s v="Peter"/>
    <s v="September"/>
    <s v="West"/>
    <n v="8"/>
    <n v="360"/>
    <n v="28.8"/>
    <n v="331.2"/>
  </r>
  <r>
    <x v="1"/>
    <x v="1"/>
    <s v="Samuel"/>
    <s v="January"/>
    <s v="West"/>
    <n v="32"/>
    <n v="1440"/>
    <n v="115.2"/>
    <n v="1324.8"/>
  </r>
  <r>
    <x v="1"/>
    <x v="1"/>
    <s v="Vivian"/>
    <s v="March"/>
    <s v="West"/>
    <n v="12"/>
    <n v="540"/>
    <n v="43.2"/>
    <n v="496.8"/>
  </r>
  <r>
    <x v="1"/>
    <x v="1"/>
    <s v="Charlene"/>
    <s v="August"/>
    <s v="West"/>
    <n v="15"/>
    <n v="675"/>
    <n v="54"/>
    <n v="621"/>
  </r>
  <r>
    <x v="1"/>
    <x v="1"/>
    <s v="Damon"/>
    <s v="March"/>
    <s v="West"/>
    <n v="3"/>
    <n v="135"/>
    <n v="10.8"/>
    <n v="124.2"/>
  </r>
  <r>
    <x v="1"/>
    <x v="1"/>
    <s v="Hong"/>
    <s v="October"/>
    <s v="West"/>
    <n v="9"/>
    <n v="405"/>
    <n v="32.4"/>
    <n v="372.6"/>
  </r>
  <r>
    <x v="1"/>
    <x v="1"/>
    <s v="Jae"/>
    <s v="April"/>
    <s v="West"/>
    <n v="9"/>
    <n v="405"/>
    <n v="32.4"/>
    <n v="372.6"/>
  </r>
  <r>
    <x v="1"/>
    <x v="1"/>
    <s v="Jason"/>
    <s v="October"/>
    <s v="West"/>
    <n v="18"/>
    <n v="810"/>
    <n v="64.8"/>
    <n v="745.2"/>
  </r>
  <r>
    <x v="1"/>
    <x v="1"/>
    <s v="Jason"/>
    <s v="May"/>
    <s v="West"/>
    <n v="12"/>
    <n v="540"/>
    <n v="43.2"/>
    <n v="496.8"/>
  </r>
  <r>
    <x v="1"/>
    <x v="1"/>
    <s v="Julio"/>
    <s v="September"/>
    <s v="West"/>
    <n v="21"/>
    <n v="945"/>
    <n v="75.600000000000009"/>
    <n v="869.4"/>
  </r>
  <r>
    <x v="1"/>
    <x v="1"/>
    <s v="Peter"/>
    <s v="April"/>
    <s v="West"/>
    <n v="3"/>
    <n v="135"/>
    <n v="10.8"/>
    <n v="124.2"/>
  </r>
  <r>
    <x v="1"/>
    <x v="1"/>
    <s v="Peter"/>
    <s v="December"/>
    <s v="West"/>
    <n v="24"/>
    <n v="1080"/>
    <n v="86.4"/>
    <n v="993.6"/>
  </r>
  <r>
    <x v="1"/>
    <x v="1"/>
    <s v="Samuel"/>
    <s v="August"/>
    <s v="West"/>
    <n v="15"/>
    <n v="675"/>
    <n v="54"/>
    <n v="621"/>
  </r>
  <r>
    <x v="1"/>
    <x v="1"/>
    <s v="Samuel"/>
    <s v="January"/>
    <s v="West"/>
    <n v="15"/>
    <n v="675"/>
    <n v="54"/>
    <n v="621"/>
  </r>
  <r>
    <x v="1"/>
    <x v="1"/>
    <s v="Vivian"/>
    <s v="July"/>
    <s v="West"/>
    <n v="18"/>
    <n v="810"/>
    <n v="64.8"/>
    <n v="745.2"/>
  </r>
  <r>
    <x v="1"/>
    <x v="1"/>
    <s v="Vivian"/>
    <s v="September"/>
    <s v="West"/>
    <n v="30"/>
    <n v="1350"/>
    <n v="108"/>
    <n v="1242"/>
  </r>
  <r>
    <x v="1"/>
    <x v="1"/>
    <s v="Charlene"/>
    <s v="January"/>
    <s v="West"/>
    <n v="21"/>
    <n v="945"/>
    <n v="75.600000000000009"/>
    <n v="869.4"/>
  </r>
  <r>
    <x v="1"/>
    <x v="1"/>
    <s v="Charlene"/>
    <s v="November"/>
    <s v="West"/>
    <n v="15"/>
    <n v="675"/>
    <n v="54"/>
    <n v="621"/>
  </r>
  <r>
    <x v="1"/>
    <x v="1"/>
    <s v="Charlene"/>
    <s v="May"/>
    <s v="West"/>
    <n v="18"/>
    <n v="810"/>
    <n v="64.8"/>
    <n v="745.2"/>
  </r>
  <r>
    <x v="1"/>
    <x v="1"/>
    <s v="Hong"/>
    <s v="January"/>
    <s v="West"/>
    <n v="12"/>
    <n v="540"/>
    <n v="43.2"/>
    <n v="496.8"/>
  </r>
  <r>
    <x v="1"/>
    <x v="1"/>
    <s v="Jason"/>
    <s v="August"/>
    <s v="West"/>
    <n v="24"/>
    <n v="1080"/>
    <n v="86.4"/>
    <n v="993.6"/>
  </r>
  <r>
    <x v="1"/>
    <x v="1"/>
    <s v="Jason"/>
    <s v="June"/>
    <s v="West"/>
    <n v="18"/>
    <n v="810"/>
    <n v="64.8"/>
    <n v="745.2"/>
  </r>
  <r>
    <x v="1"/>
    <x v="1"/>
    <s v="John"/>
    <s v="October"/>
    <s v="West"/>
    <n v="21"/>
    <n v="945"/>
    <n v="75.600000000000009"/>
    <n v="869.4"/>
  </r>
  <r>
    <x v="1"/>
    <x v="1"/>
    <s v="Julio"/>
    <s v="October"/>
    <s v="West"/>
    <n v="24"/>
    <n v="1080"/>
    <n v="86.4"/>
    <n v="993.6"/>
  </r>
  <r>
    <x v="1"/>
    <x v="1"/>
    <s v="Julio"/>
    <s v="October"/>
    <s v="West"/>
    <n v="6"/>
    <n v="270"/>
    <n v="21.6"/>
    <n v="248.4"/>
  </r>
  <r>
    <x v="1"/>
    <x v="1"/>
    <s v="Samuel"/>
    <s v="April"/>
    <s v="West"/>
    <n v="18"/>
    <n v="810"/>
    <n v="64.8"/>
    <n v="745.2"/>
  </r>
  <r>
    <x v="1"/>
    <x v="1"/>
    <s v="Vivian"/>
    <s v="July"/>
    <s v="West"/>
    <n v="15"/>
    <n v="675"/>
    <n v="54"/>
    <n v="621"/>
  </r>
  <r>
    <x v="1"/>
    <x v="1"/>
    <s v="Charlene"/>
    <s v="August"/>
    <s v="West"/>
    <n v="30"/>
    <n v="1350"/>
    <n v="108"/>
    <n v="1242"/>
  </r>
  <r>
    <x v="1"/>
    <x v="1"/>
    <s v="Charlene"/>
    <s v="June"/>
    <s v="West"/>
    <n v="24"/>
    <n v="1080"/>
    <n v="86.4"/>
    <n v="993.6"/>
  </r>
  <r>
    <x v="1"/>
    <x v="1"/>
    <s v="Damon"/>
    <s v="October"/>
    <s v="West"/>
    <n v="3"/>
    <n v="135"/>
    <n v="10.8"/>
    <n v="124.2"/>
  </r>
  <r>
    <x v="1"/>
    <x v="1"/>
    <s v="Jae"/>
    <s v="November"/>
    <s v="West"/>
    <n v="18"/>
    <n v="810"/>
    <n v="64.8"/>
    <n v="745.2"/>
  </r>
  <r>
    <x v="1"/>
    <x v="1"/>
    <s v="Jae"/>
    <s v="October"/>
    <s v="West"/>
    <n v="18"/>
    <n v="810"/>
    <n v="64.8"/>
    <n v="745.2"/>
  </r>
  <r>
    <x v="1"/>
    <x v="1"/>
    <s v="Jae"/>
    <s v="January"/>
    <s v="West"/>
    <n v="12"/>
    <n v="540"/>
    <n v="43.2"/>
    <n v="496.8"/>
  </r>
  <r>
    <x v="1"/>
    <x v="1"/>
    <s v="Jason"/>
    <s v="November"/>
    <s v="West"/>
    <n v="9"/>
    <n v="405"/>
    <n v="32.4"/>
    <n v="372.6"/>
  </r>
  <r>
    <x v="1"/>
    <x v="1"/>
    <s v="John"/>
    <s v="August"/>
    <s v="West"/>
    <n v="3"/>
    <n v="135"/>
    <n v="10.8"/>
    <n v="124.2"/>
  </r>
  <r>
    <x v="1"/>
    <x v="1"/>
    <s v="Julio"/>
    <s v="October"/>
    <s v="West"/>
    <n v="3"/>
    <n v="135"/>
    <n v="10.8"/>
    <n v="124.2"/>
  </r>
  <r>
    <x v="1"/>
    <x v="1"/>
    <s v="Peter"/>
    <s v="June"/>
    <s v="West"/>
    <n v="27"/>
    <n v="1215"/>
    <n v="97.2"/>
    <n v="1117.8"/>
  </r>
  <r>
    <x v="1"/>
    <x v="1"/>
    <s v="Samuel"/>
    <s v="May"/>
    <s v="West"/>
    <n v="18"/>
    <n v="810"/>
    <n v="64.8"/>
    <n v="745.2"/>
  </r>
  <r>
    <x v="1"/>
    <x v="1"/>
    <s v="Vivian"/>
    <s v="March"/>
    <s v="West"/>
    <n v="27"/>
    <n v="1215"/>
    <n v="97.2"/>
    <n v="1117.8"/>
  </r>
  <r>
    <x v="2"/>
    <x v="2"/>
    <s v="Charlene"/>
    <s v="March"/>
    <s v="West"/>
    <n v="24"/>
    <n v="792"/>
    <n v="63.36"/>
    <n v="728.64"/>
  </r>
  <r>
    <x v="2"/>
    <x v="2"/>
    <s v="Damon"/>
    <s v="February"/>
    <s v="West"/>
    <n v="18"/>
    <n v="594"/>
    <n v="47.52"/>
    <n v="546.48"/>
  </r>
  <r>
    <x v="2"/>
    <x v="2"/>
    <s v="Damon"/>
    <s v="September"/>
    <s v="West"/>
    <n v="12"/>
    <n v="396"/>
    <n v="31.68"/>
    <n v="364.32"/>
  </r>
  <r>
    <x v="2"/>
    <x v="2"/>
    <s v="Hong"/>
    <s v="March"/>
    <s v="West"/>
    <n v="12"/>
    <n v="396"/>
    <n v="31.68"/>
    <n v="364.32"/>
  </r>
  <r>
    <x v="2"/>
    <x v="2"/>
    <s v="Jason"/>
    <s v="April"/>
    <s v="West"/>
    <n v="21"/>
    <n v="693"/>
    <n v="55.44"/>
    <n v="637.55999999999995"/>
  </r>
  <r>
    <x v="2"/>
    <x v="2"/>
    <s v="Jason"/>
    <s v="July"/>
    <s v="West"/>
    <n v="24"/>
    <n v="792"/>
    <n v="63.36"/>
    <n v="728.64"/>
  </r>
  <r>
    <x v="2"/>
    <x v="2"/>
    <s v="John"/>
    <s v="September"/>
    <s v="West"/>
    <n v="27"/>
    <n v="891"/>
    <n v="71.28"/>
    <n v="819.72"/>
  </r>
  <r>
    <x v="2"/>
    <x v="2"/>
    <s v="John"/>
    <s v="February"/>
    <s v="West"/>
    <n v="27"/>
    <n v="891"/>
    <n v="71.28"/>
    <n v="819.72"/>
  </r>
  <r>
    <x v="2"/>
    <x v="2"/>
    <s v="Julio"/>
    <s v="November"/>
    <s v="West"/>
    <n v="12"/>
    <n v="396"/>
    <n v="31.68"/>
    <n v="364.32"/>
  </r>
  <r>
    <x v="2"/>
    <x v="2"/>
    <s v="Charlene"/>
    <s v="May"/>
    <s v="West"/>
    <n v="36"/>
    <n v="1188"/>
    <n v="95.04"/>
    <n v="1092.96"/>
  </r>
  <r>
    <x v="2"/>
    <x v="2"/>
    <s v="Charlene"/>
    <s v="October"/>
    <s v="West"/>
    <n v="24"/>
    <n v="792"/>
    <n v="63.36"/>
    <n v="728.64"/>
  </r>
  <r>
    <x v="2"/>
    <x v="2"/>
    <s v="Jae"/>
    <s v="June"/>
    <s v="West"/>
    <n v="20"/>
    <n v="660"/>
    <n v="52.800000000000004"/>
    <n v="607.20000000000005"/>
  </r>
  <r>
    <x v="2"/>
    <x v="2"/>
    <s v="Jae"/>
    <s v="May"/>
    <s v="West"/>
    <n v="16"/>
    <n v="528"/>
    <n v="42.24"/>
    <n v="485.76"/>
  </r>
  <r>
    <x v="2"/>
    <x v="2"/>
    <s v="Jason"/>
    <s v="May"/>
    <s v="West"/>
    <n v="36"/>
    <n v="1188"/>
    <n v="95.04"/>
    <n v="1092.96"/>
  </r>
  <r>
    <x v="2"/>
    <x v="2"/>
    <s v="John"/>
    <s v="June"/>
    <s v="West"/>
    <n v="8"/>
    <n v="264"/>
    <n v="21.12"/>
    <n v="242.88"/>
  </r>
  <r>
    <x v="2"/>
    <x v="2"/>
    <s v="Julio"/>
    <s v="November"/>
    <s v="West"/>
    <n v="20"/>
    <n v="660"/>
    <n v="52.800000000000004"/>
    <n v="607.20000000000005"/>
  </r>
  <r>
    <x v="2"/>
    <x v="2"/>
    <s v="Julio"/>
    <s v="April"/>
    <s v="West"/>
    <n v="24"/>
    <n v="792"/>
    <n v="63.36"/>
    <n v="728.64"/>
  </r>
  <r>
    <x v="2"/>
    <x v="2"/>
    <s v="Peter"/>
    <s v="July"/>
    <s v="West"/>
    <n v="20"/>
    <n v="660"/>
    <n v="52.800000000000004"/>
    <n v="607.20000000000005"/>
  </r>
  <r>
    <x v="2"/>
    <x v="2"/>
    <s v="Peter"/>
    <s v="February"/>
    <s v="West"/>
    <n v="24"/>
    <n v="792"/>
    <n v="63.36"/>
    <n v="728.64"/>
  </r>
  <r>
    <x v="2"/>
    <x v="2"/>
    <s v="Peter"/>
    <s v="January"/>
    <s v="West"/>
    <n v="40"/>
    <n v="1320"/>
    <n v="105.60000000000001"/>
    <n v="1214.4000000000001"/>
  </r>
  <r>
    <x v="2"/>
    <x v="2"/>
    <s v="Samuel"/>
    <s v="November"/>
    <s v="West"/>
    <n v="20"/>
    <n v="660"/>
    <n v="52.800000000000004"/>
    <n v="607.20000000000005"/>
  </r>
  <r>
    <x v="2"/>
    <x v="2"/>
    <s v="Samuel"/>
    <s v="August"/>
    <s v="West"/>
    <n v="40"/>
    <n v="1320"/>
    <n v="105.60000000000001"/>
    <n v="1214.4000000000001"/>
  </r>
  <r>
    <x v="2"/>
    <x v="2"/>
    <s v="Samuel"/>
    <s v="July"/>
    <s v="West"/>
    <n v="4"/>
    <n v="132"/>
    <n v="10.56"/>
    <n v="121.44"/>
  </r>
  <r>
    <x v="2"/>
    <x v="2"/>
    <s v="Damon"/>
    <s v="August"/>
    <s v="West"/>
    <n v="3"/>
    <n v="99"/>
    <n v="7.92"/>
    <n v="91.08"/>
  </r>
  <r>
    <x v="2"/>
    <x v="2"/>
    <s v="Hong"/>
    <s v="February"/>
    <s v="West"/>
    <n v="21"/>
    <n v="693"/>
    <n v="55.44"/>
    <n v="637.55999999999995"/>
  </r>
  <r>
    <x v="2"/>
    <x v="2"/>
    <s v="Jae"/>
    <s v="June"/>
    <s v="West"/>
    <n v="9"/>
    <n v="297"/>
    <n v="23.76"/>
    <n v="273.24"/>
  </r>
  <r>
    <x v="2"/>
    <x v="2"/>
    <s v="Jason"/>
    <s v="September"/>
    <s v="West"/>
    <n v="27"/>
    <n v="891"/>
    <n v="71.28"/>
    <n v="819.72"/>
  </r>
  <r>
    <x v="0"/>
    <x v="0"/>
    <s v="Charlene"/>
    <s v="May"/>
    <s v="South"/>
    <n v="8"/>
    <n v="440"/>
    <n v="0"/>
    <n v="440"/>
  </r>
  <r>
    <x v="0"/>
    <x v="0"/>
    <s v="Charlene"/>
    <s v="December"/>
    <s v="South"/>
    <n v="6"/>
    <n v="330"/>
    <n v="33"/>
    <n v="297"/>
  </r>
  <r>
    <x v="0"/>
    <x v="0"/>
    <s v="Damon"/>
    <s v="March"/>
    <s v="South"/>
    <n v="18"/>
    <n v="990"/>
    <n v="0"/>
    <n v="990"/>
  </r>
  <r>
    <x v="0"/>
    <x v="0"/>
    <s v="Jae"/>
    <s v="October"/>
    <s v="South"/>
    <n v="4"/>
    <n v="220"/>
    <n v="0"/>
    <n v="220"/>
  </r>
  <r>
    <x v="0"/>
    <x v="0"/>
    <s v="Jae"/>
    <s v="December"/>
    <s v="South"/>
    <n v="18"/>
    <n v="990"/>
    <n v="99"/>
    <n v="891"/>
  </r>
  <r>
    <x v="0"/>
    <x v="0"/>
    <s v="Jason"/>
    <s v="November"/>
    <s v="South"/>
    <n v="4"/>
    <n v="220"/>
    <n v="0"/>
    <n v="220"/>
  </r>
  <r>
    <x v="0"/>
    <x v="0"/>
    <s v="John"/>
    <s v="June"/>
    <s v="South"/>
    <n v="6"/>
    <n v="330"/>
    <n v="0"/>
    <n v="330"/>
  </r>
  <r>
    <x v="0"/>
    <x v="0"/>
    <s v="Julio"/>
    <s v="June"/>
    <s v="South"/>
    <n v="34"/>
    <n v="1870"/>
    <n v="0"/>
    <n v="1870"/>
  </r>
  <r>
    <x v="0"/>
    <x v="0"/>
    <s v="Julio"/>
    <s v="November"/>
    <s v="South"/>
    <n v="16"/>
    <n v="880"/>
    <n v="0"/>
    <n v="880"/>
  </r>
  <r>
    <x v="0"/>
    <x v="0"/>
    <s v="Samuel"/>
    <s v="January"/>
    <s v="South"/>
    <n v="14"/>
    <n v="770"/>
    <n v="0"/>
    <n v="770"/>
  </r>
  <r>
    <x v="0"/>
    <x v="0"/>
    <s v="Vivian"/>
    <s v="August"/>
    <s v="South"/>
    <n v="14"/>
    <n v="770"/>
    <n v="0"/>
    <n v="770"/>
  </r>
  <r>
    <x v="0"/>
    <x v="0"/>
    <s v="Vivian"/>
    <s v="April"/>
    <s v="South"/>
    <n v="8"/>
    <n v="440"/>
    <n v="0"/>
    <n v="440"/>
  </r>
  <r>
    <x v="0"/>
    <x v="0"/>
    <s v="Charlene"/>
    <s v="August"/>
    <s v="South"/>
    <n v="6"/>
    <n v="330"/>
    <n v="0"/>
    <n v="330"/>
  </r>
  <r>
    <x v="0"/>
    <x v="0"/>
    <s v="Charlene"/>
    <s v="January"/>
    <s v="South"/>
    <n v="10"/>
    <n v="550"/>
    <n v="0"/>
    <n v="550"/>
  </r>
  <r>
    <x v="0"/>
    <x v="0"/>
    <s v="Damon"/>
    <s v="August"/>
    <s v="South"/>
    <n v="12"/>
    <n v="660"/>
    <n v="0"/>
    <n v="660"/>
  </r>
  <r>
    <x v="0"/>
    <x v="0"/>
    <s v="Hong"/>
    <s v="March"/>
    <s v="South"/>
    <n v="18"/>
    <n v="990"/>
    <n v="0"/>
    <n v="990"/>
  </r>
  <r>
    <x v="0"/>
    <x v="0"/>
    <s v="Hong"/>
    <s v="June"/>
    <s v="South"/>
    <n v="6"/>
    <n v="330"/>
    <n v="0"/>
    <n v="330"/>
  </r>
  <r>
    <x v="0"/>
    <x v="0"/>
    <s v="Hong"/>
    <s v="April"/>
    <s v="South"/>
    <n v="6"/>
    <n v="330"/>
    <n v="0"/>
    <n v="330"/>
  </r>
  <r>
    <x v="0"/>
    <x v="0"/>
    <s v="Jae"/>
    <s v="April"/>
    <s v="South"/>
    <n v="6"/>
    <n v="330"/>
    <n v="0"/>
    <n v="330"/>
  </r>
  <r>
    <x v="0"/>
    <x v="0"/>
    <s v="Jae"/>
    <s v="August"/>
    <s v="South"/>
    <n v="10"/>
    <n v="550"/>
    <n v="0"/>
    <n v="550"/>
  </r>
  <r>
    <x v="0"/>
    <x v="0"/>
    <s v="Jason"/>
    <s v="April"/>
    <s v="South"/>
    <n v="16"/>
    <n v="880"/>
    <n v="0"/>
    <n v="880"/>
  </r>
  <r>
    <x v="0"/>
    <x v="0"/>
    <s v="John"/>
    <s v="April"/>
    <s v="South"/>
    <n v="16"/>
    <n v="880"/>
    <n v="0"/>
    <n v="880"/>
  </r>
  <r>
    <x v="0"/>
    <x v="0"/>
    <s v="Julio"/>
    <s v="September"/>
    <s v="South"/>
    <n v="18"/>
    <n v="990"/>
    <n v="0"/>
    <n v="990"/>
  </r>
  <r>
    <x v="0"/>
    <x v="0"/>
    <s v="Peter"/>
    <s v="August"/>
    <s v="South"/>
    <n v="12"/>
    <n v="660"/>
    <n v="0"/>
    <n v="660"/>
  </r>
  <r>
    <x v="0"/>
    <x v="0"/>
    <s v="Vivian"/>
    <s v="April"/>
    <s v="South"/>
    <n v="16"/>
    <n v="880"/>
    <n v="0"/>
    <n v="880"/>
  </r>
  <r>
    <x v="0"/>
    <x v="0"/>
    <s v="Charlene"/>
    <s v="January"/>
    <s v="South"/>
    <n v="6"/>
    <n v="330"/>
    <n v="0"/>
    <n v="330"/>
  </r>
  <r>
    <x v="0"/>
    <x v="0"/>
    <s v="Damon"/>
    <s v="December"/>
    <s v="South"/>
    <n v="8"/>
    <n v="440"/>
    <n v="44"/>
    <n v="396"/>
  </r>
  <r>
    <x v="0"/>
    <x v="0"/>
    <s v="Hong"/>
    <s v="November"/>
    <s v="South"/>
    <n v="18"/>
    <n v="990"/>
    <n v="0"/>
    <n v="990"/>
  </r>
  <r>
    <x v="0"/>
    <x v="0"/>
    <s v="Hong"/>
    <s v="September"/>
    <s v="South"/>
    <n v="18"/>
    <n v="990"/>
    <n v="0"/>
    <n v="990"/>
  </r>
  <r>
    <x v="0"/>
    <x v="0"/>
    <s v="Jae"/>
    <s v="February"/>
    <s v="South"/>
    <n v="8"/>
    <n v="440"/>
    <n v="0"/>
    <n v="440"/>
  </r>
  <r>
    <x v="0"/>
    <x v="0"/>
    <s v="John"/>
    <s v="July"/>
    <s v="South"/>
    <n v="2"/>
    <n v="110"/>
    <n v="0"/>
    <n v="110"/>
  </r>
  <r>
    <x v="0"/>
    <x v="0"/>
    <s v="Julio"/>
    <s v="November"/>
    <s v="South"/>
    <n v="2"/>
    <n v="110"/>
    <n v="0"/>
    <n v="110"/>
  </r>
  <r>
    <x v="0"/>
    <x v="0"/>
    <s v="Julio"/>
    <s v="December"/>
    <s v="South"/>
    <n v="4"/>
    <n v="220"/>
    <n v="22"/>
    <n v="198"/>
  </r>
  <r>
    <x v="0"/>
    <x v="0"/>
    <s v="Julio"/>
    <s v="March"/>
    <s v="South"/>
    <n v="10"/>
    <n v="550"/>
    <n v="0"/>
    <n v="550"/>
  </r>
  <r>
    <x v="0"/>
    <x v="0"/>
    <s v="Samuel"/>
    <s v="May"/>
    <s v="South"/>
    <n v="14"/>
    <n v="770"/>
    <n v="0"/>
    <n v="770"/>
  </r>
  <r>
    <x v="0"/>
    <x v="0"/>
    <s v="Damon"/>
    <s v="July"/>
    <s v="South"/>
    <n v="18"/>
    <n v="990"/>
    <n v="0"/>
    <n v="990"/>
  </r>
  <r>
    <x v="0"/>
    <x v="0"/>
    <s v="Damon"/>
    <s v="February"/>
    <s v="South"/>
    <n v="4"/>
    <n v="220"/>
    <n v="0"/>
    <n v="220"/>
  </r>
  <r>
    <x v="0"/>
    <x v="0"/>
    <s v="Damon"/>
    <s v="February"/>
    <s v="South"/>
    <n v="10"/>
    <n v="550"/>
    <n v="0"/>
    <n v="550"/>
  </r>
  <r>
    <x v="0"/>
    <x v="0"/>
    <s v="Damon"/>
    <s v="August"/>
    <s v="South"/>
    <n v="18"/>
    <n v="990"/>
    <n v="0"/>
    <n v="990"/>
  </r>
  <r>
    <x v="0"/>
    <x v="0"/>
    <s v="Hong"/>
    <s v="October"/>
    <s v="South"/>
    <n v="6"/>
    <n v="330"/>
    <n v="0"/>
    <n v="330"/>
  </r>
  <r>
    <x v="0"/>
    <x v="0"/>
    <s v="Jae"/>
    <s v="February"/>
    <s v="South"/>
    <n v="10"/>
    <n v="550"/>
    <n v="0"/>
    <n v="550"/>
  </r>
  <r>
    <x v="0"/>
    <x v="0"/>
    <s v="Jae"/>
    <s v="June"/>
    <s v="South"/>
    <n v="12"/>
    <n v="660"/>
    <n v="0"/>
    <n v="660"/>
  </r>
  <r>
    <x v="0"/>
    <x v="0"/>
    <s v="Jason"/>
    <s v="November"/>
    <s v="South"/>
    <n v="8"/>
    <n v="440"/>
    <n v="0"/>
    <n v="440"/>
  </r>
  <r>
    <x v="0"/>
    <x v="0"/>
    <s v="Jason"/>
    <s v="October"/>
    <s v="South"/>
    <n v="6"/>
    <n v="330"/>
    <n v="0"/>
    <n v="330"/>
  </r>
  <r>
    <x v="0"/>
    <x v="0"/>
    <s v="Jason"/>
    <s v="December"/>
    <s v="South"/>
    <n v="16"/>
    <n v="880"/>
    <n v="88"/>
    <n v="792"/>
  </r>
  <r>
    <x v="0"/>
    <x v="0"/>
    <s v="Julio"/>
    <s v="March"/>
    <s v="South"/>
    <n v="18"/>
    <n v="990"/>
    <n v="0"/>
    <n v="990"/>
  </r>
  <r>
    <x v="0"/>
    <x v="0"/>
    <s v="Samuel"/>
    <s v="June"/>
    <s v="South"/>
    <n v="18"/>
    <n v="990"/>
    <n v="0"/>
    <n v="990"/>
  </r>
  <r>
    <x v="0"/>
    <x v="0"/>
    <s v="Vivian"/>
    <s v="November"/>
    <s v="South"/>
    <n v="4"/>
    <n v="220"/>
    <n v="0"/>
    <n v="220"/>
  </r>
  <r>
    <x v="0"/>
    <x v="0"/>
    <s v="Charlene"/>
    <s v="May"/>
    <s v="South"/>
    <n v="8"/>
    <n v="440"/>
    <n v="0"/>
    <n v="440"/>
  </r>
  <r>
    <x v="0"/>
    <x v="0"/>
    <s v="Charlene"/>
    <s v="February"/>
    <s v="South"/>
    <n v="8"/>
    <n v="440"/>
    <n v="0"/>
    <n v="440"/>
  </r>
  <r>
    <x v="0"/>
    <x v="0"/>
    <s v="Damon"/>
    <s v="December"/>
    <s v="South"/>
    <n v="14"/>
    <n v="770"/>
    <n v="77"/>
    <n v="693"/>
  </r>
  <r>
    <x v="0"/>
    <x v="0"/>
    <s v="Hong"/>
    <s v="September"/>
    <s v="South"/>
    <n v="16"/>
    <n v="880"/>
    <n v="0"/>
    <n v="880"/>
  </r>
  <r>
    <x v="0"/>
    <x v="0"/>
    <s v="Hong"/>
    <s v="June"/>
    <s v="South"/>
    <n v="20"/>
    <n v="1100"/>
    <n v="0"/>
    <n v="1100"/>
  </r>
  <r>
    <x v="0"/>
    <x v="0"/>
    <s v="Jae"/>
    <s v="February"/>
    <s v="South"/>
    <n v="27"/>
    <n v="1485"/>
    <n v="0"/>
    <n v="1485"/>
  </r>
  <r>
    <x v="1"/>
    <x v="1"/>
    <s v="Charlene"/>
    <s v="April"/>
    <s v="South"/>
    <n v="20"/>
    <n v="900"/>
    <n v="0"/>
    <n v="900"/>
  </r>
  <r>
    <x v="1"/>
    <x v="1"/>
    <s v="Charlene"/>
    <s v="January"/>
    <s v="South"/>
    <n v="12"/>
    <n v="540"/>
    <n v="0"/>
    <n v="540"/>
  </r>
  <r>
    <x v="1"/>
    <x v="1"/>
    <s v="Damon"/>
    <s v="July"/>
    <s v="South"/>
    <n v="24"/>
    <n v="1080"/>
    <n v="0"/>
    <n v="1080"/>
  </r>
  <r>
    <x v="1"/>
    <x v="1"/>
    <s v="Damon"/>
    <s v="August"/>
    <s v="South"/>
    <n v="8"/>
    <n v="360"/>
    <n v="0"/>
    <n v="360"/>
  </r>
  <r>
    <x v="1"/>
    <x v="1"/>
    <s v="Damon"/>
    <s v="October"/>
    <s v="South"/>
    <n v="8"/>
    <n v="360"/>
    <n v="0"/>
    <n v="360"/>
  </r>
  <r>
    <x v="1"/>
    <x v="1"/>
    <s v="Hong"/>
    <s v="November"/>
    <s v="South"/>
    <n v="28"/>
    <n v="1260"/>
    <n v="0"/>
    <n v="1260"/>
  </r>
  <r>
    <x v="1"/>
    <x v="1"/>
    <s v="Jae"/>
    <s v="July"/>
    <s v="South"/>
    <n v="8"/>
    <n v="360"/>
    <n v="0"/>
    <n v="360"/>
  </r>
  <r>
    <x v="1"/>
    <x v="1"/>
    <s v="Julio"/>
    <s v="October"/>
    <s v="South"/>
    <n v="24"/>
    <n v="1080"/>
    <n v="0"/>
    <n v="1080"/>
  </r>
  <r>
    <x v="1"/>
    <x v="1"/>
    <s v="Julio"/>
    <s v="August"/>
    <s v="South"/>
    <n v="28"/>
    <n v="1260"/>
    <n v="0"/>
    <n v="1260"/>
  </r>
  <r>
    <x v="1"/>
    <x v="1"/>
    <s v="Samuel"/>
    <s v="August"/>
    <s v="South"/>
    <n v="4"/>
    <n v="180"/>
    <n v="0"/>
    <n v="180"/>
  </r>
  <r>
    <x v="1"/>
    <x v="1"/>
    <s v="Charlene"/>
    <s v="June"/>
    <s v="South"/>
    <n v="40"/>
    <n v="1800"/>
    <n v="0"/>
    <n v="1800"/>
  </r>
  <r>
    <x v="1"/>
    <x v="1"/>
    <s v="Damon"/>
    <s v="June"/>
    <s v="South"/>
    <n v="32"/>
    <n v="1440"/>
    <n v="0"/>
    <n v="1440"/>
  </r>
  <r>
    <x v="1"/>
    <x v="1"/>
    <s v="Damon"/>
    <s v="April"/>
    <s v="South"/>
    <n v="12"/>
    <n v="540"/>
    <n v="0"/>
    <n v="540"/>
  </r>
  <r>
    <x v="1"/>
    <x v="1"/>
    <s v="Hong"/>
    <s v="September"/>
    <s v="South"/>
    <n v="28"/>
    <n v="1260"/>
    <n v="0"/>
    <n v="1260"/>
  </r>
  <r>
    <x v="1"/>
    <x v="1"/>
    <s v="Jae"/>
    <s v="September"/>
    <s v="South"/>
    <n v="4"/>
    <n v="180"/>
    <n v="0"/>
    <n v="180"/>
  </r>
  <r>
    <x v="1"/>
    <x v="1"/>
    <s v="Jae"/>
    <s v="August"/>
    <s v="South"/>
    <n v="20"/>
    <n v="900"/>
    <n v="0"/>
    <n v="900"/>
  </r>
  <r>
    <x v="1"/>
    <x v="1"/>
    <s v="Jason"/>
    <s v="December"/>
    <s v="South"/>
    <n v="40"/>
    <n v="1800"/>
    <n v="180"/>
    <n v="1620"/>
  </r>
  <r>
    <x v="1"/>
    <x v="1"/>
    <s v="Julio"/>
    <s v="June"/>
    <s v="South"/>
    <n v="32"/>
    <n v="1440"/>
    <n v="0"/>
    <n v="1440"/>
  </r>
  <r>
    <x v="1"/>
    <x v="1"/>
    <s v="Peter"/>
    <s v="December"/>
    <s v="South"/>
    <n v="28"/>
    <n v="1260"/>
    <n v="126"/>
    <n v="1134"/>
  </r>
  <r>
    <x v="1"/>
    <x v="1"/>
    <s v="Peter"/>
    <s v="March"/>
    <s v="South"/>
    <n v="20"/>
    <n v="900"/>
    <n v="0"/>
    <n v="900"/>
  </r>
  <r>
    <x v="1"/>
    <x v="1"/>
    <s v="Vivian"/>
    <s v="June"/>
    <s v="South"/>
    <n v="4"/>
    <n v="180"/>
    <n v="0"/>
    <n v="180"/>
  </r>
  <r>
    <x v="1"/>
    <x v="1"/>
    <s v="Vivian"/>
    <s v="March"/>
    <s v="South"/>
    <n v="24"/>
    <n v="1080"/>
    <n v="0"/>
    <n v="1080"/>
  </r>
  <r>
    <x v="1"/>
    <x v="1"/>
    <s v="Charlene"/>
    <s v="April"/>
    <s v="South"/>
    <n v="9"/>
    <n v="405"/>
    <n v="0"/>
    <n v="405"/>
  </r>
  <r>
    <x v="1"/>
    <x v="1"/>
    <s v="Charlene"/>
    <s v="January"/>
    <s v="South"/>
    <n v="9"/>
    <n v="405"/>
    <n v="0"/>
    <n v="405"/>
  </r>
  <r>
    <x v="1"/>
    <x v="1"/>
    <s v="Charlene"/>
    <s v="August"/>
    <s v="South"/>
    <n v="9"/>
    <n v="405"/>
    <n v="0"/>
    <n v="405"/>
  </r>
  <r>
    <x v="1"/>
    <x v="1"/>
    <s v="Damon"/>
    <s v="March"/>
    <s v="South"/>
    <n v="18"/>
    <n v="810"/>
    <n v="0"/>
    <n v="810"/>
  </r>
  <r>
    <x v="1"/>
    <x v="1"/>
    <s v="Damon"/>
    <s v="September"/>
    <s v="South"/>
    <n v="30"/>
    <n v="1350"/>
    <n v="0"/>
    <n v="1350"/>
  </r>
  <r>
    <x v="1"/>
    <x v="1"/>
    <s v="Hong"/>
    <s v="October"/>
    <s v="South"/>
    <n v="15"/>
    <n v="675"/>
    <n v="0"/>
    <n v="675"/>
  </r>
  <r>
    <x v="1"/>
    <x v="1"/>
    <s v="Hong"/>
    <s v="January"/>
    <s v="South"/>
    <n v="6"/>
    <n v="270"/>
    <n v="0"/>
    <n v="270"/>
  </r>
  <r>
    <x v="1"/>
    <x v="1"/>
    <s v="Jae"/>
    <s v="October"/>
    <s v="South"/>
    <n v="18"/>
    <n v="810"/>
    <n v="0"/>
    <n v="810"/>
  </r>
  <r>
    <x v="1"/>
    <x v="1"/>
    <s v="Jae"/>
    <s v="March"/>
    <s v="South"/>
    <n v="21"/>
    <n v="945"/>
    <n v="0"/>
    <n v="945"/>
  </r>
  <r>
    <x v="1"/>
    <x v="1"/>
    <s v="John"/>
    <s v="August"/>
    <s v="South"/>
    <n v="9"/>
    <n v="405"/>
    <n v="0"/>
    <n v="405"/>
  </r>
  <r>
    <x v="1"/>
    <x v="1"/>
    <s v="John"/>
    <s v="March"/>
    <s v="South"/>
    <n v="9"/>
    <n v="405"/>
    <n v="0"/>
    <n v="405"/>
  </r>
  <r>
    <x v="1"/>
    <x v="1"/>
    <s v="Julio"/>
    <s v="June"/>
    <s v="South"/>
    <n v="24"/>
    <n v="1080"/>
    <n v="0"/>
    <n v="1080"/>
  </r>
  <r>
    <x v="1"/>
    <x v="1"/>
    <s v="Peter"/>
    <s v="May"/>
    <s v="South"/>
    <n v="18"/>
    <n v="810"/>
    <n v="0"/>
    <n v="810"/>
  </r>
  <r>
    <x v="1"/>
    <x v="1"/>
    <s v="Samuel"/>
    <s v="January"/>
    <s v="South"/>
    <n v="6"/>
    <n v="270"/>
    <n v="0"/>
    <n v="270"/>
  </r>
  <r>
    <x v="1"/>
    <x v="1"/>
    <s v="Jae"/>
    <s v="March"/>
    <s v="South"/>
    <n v="18"/>
    <n v="810"/>
    <n v="0"/>
    <n v="810"/>
  </r>
  <r>
    <x v="1"/>
    <x v="1"/>
    <s v="Jae"/>
    <s v="May"/>
    <s v="South"/>
    <n v="18"/>
    <n v="810"/>
    <n v="0"/>
    <n v="810"/>
  </r>
  <r>
    <x v="1"/>
    <x v="1"/>
    <s v="John"/>
    <s v="March"/>
    <s v="South"/>
    <n v="6"/>
    <n v="270"/>
    <n v="0"/>
    <n v="270"/>
  </r>
  <r>
    <x v="1"/>
    <x v="1"/>
    <s v="John"/>
    <s v="March"/>
    <s v="South"/>
    <n v="3"/>
    <n v="135"/>
    <n v="0"/>
    <n v="135"/>
  </r>
  <r>
    <x v="1"/>
    <x v="1"/>
    <s v="Julio"/>
    <s v="July"/>
    <s v="South"/>
    <n v="21"/>
    <n v="945"/>
    <n v="0"/>
    <n v="945"/>
  </r>
  <r>
    <x v="1"/>
    <x v="1"/>
    <s v="Julio"/>
    <s v="July"/>
    <s v="South"/>
    <n v="12"/>
    <n v="540"/>
    <n v="0"/>
    <n v="540"/>
  </r>
  <r>
    <x v="1"/>
    <x v="1"/>
    <s v="Samuel"/>
    <s v="May"/>
    <s v="South"/>
    <n v="30"/>
    <n v="1350"/>
    <n v="0"/>
    <n v="1350"/>
  </r>
  <r>
    <x v="1"/>
    <x v="1"/>
    <s v="Charlene"/>
    <s v="August"/>
    <s v="South"/>
    <n v="21"/>
    <n v="945"/>
    <n v="0"/>
    <n v="945"/>
  </r>
  <r>
    <x v="1"/>
    <x v="1"/>
    <s v="Damon"/>
    <s v="June"/>
    <s v="South"/>
    <n v="12"/>
    <n v="540"/>
    <n v="0"/>
    <n v="540"/>
  </r>
  <r>
    <x v="1"/>
    <x v="1"/>
    <s v="Jae"/>
    <s v="December"/>
    <s v="South"/>
    <n v="15"/>
    <n v="675"/>
    <n v="67.5"/>
    <n v="607.5"/>
  </r>
  <r>
    <x v="1"/>
    <x v="1"/>
    <s v="John"/>
    <s v="June"/>
    <s v="South"/>
    <n v="18"/>
    <n v="810"/>
    <n v="0"/>
    <n v="810"/>
  </r>
  <r>
    <x v="1"/>
    <x v="1"/>
    <s v="Julio"/>
    <s v="September"/>
    <s v="South"/>
    <n v="3"/>
    <n v="135"/>
    <n v="0"/>
    <n v="135"/>
  </r>
  <r>
    <x v="1"/>
    <x v="1"/>
    <s v="Vivian"/>
    <s v="October"/>
    <s v="South"/>
    <n v="21"/>
    <n v="945"/>
    <n v="0"/>
    <n v="945"/>
  </r>
  <r>
    <x v="2"/>
    <x v="2"/>
    <s v="Charlene"/>
    <s v="June"/>
    <s v="South"/>
    <n v="24"/>
    <n v="792"/>
    <n v="0"/>
    <n v="792"/>
  </r>
  <r>
    <x v="2"/>
    <x v="2"/>
    <s v="Charlene"/>
    <s v="April"/>
    <s v="South"/>
    <n v="12"/>
    <n v="396"/>
    <n v="0"/>
    <n v="396"/>
  </r>
  <r>
    <x v="2"/>
    <x v="2"/>
    <s v="Charlene"/>
    <s v="December"/>
    <s v="South"/>
    <n v="3"/>
    <n v="99"/>
    <n v="9.9"/>
    <n v="89.1"/>
  </r>
  <r>
    <x v="2"/>
    <x v="2"/>
    <s v="Damon"/>
    <s v="February"/>
    <s v="South"/>
    <n v="30"/>
    <n v="990"/>
    <n v="0"/>
    <n v="990"/>
  </r>
  <r>
    <x v="2"/>
    <x v="2"/>
    <s v="Hong"/>
    <s v="January"/>
    <s v="South"/>
    <n v="21"/>
    <n v="693"/>
    <n v="0"/>
    <n v="693"/>
  </r>
  <r>
    <x v="2"/>
    <x v="2"/>
    <s v="Hong"/>
    <s v="March"/>
    <s v="South"/>
    <n v="12"/>
    <n v="396"/>
    <n v="0"/>
    <n v="396"/>
  </r>
  <r>
    <x v="2"/>
    <x v="2"/>
    <s v="Jae"/>
    <s v="July"/>
    <s v="South"/>
    <n v="27"/>
    <n v="891"/>
    <n v="0"/>
    <n v="891"/>
  </r>
  <r>
    <x v="2"/>
    <x v="2"/>
    <s v="Jae"/>
    <s v="June"/>
    <s v="South"/>
    <n v="27"/>
    <n v="891"/>
    <n v="0"/>
    <n v="891"/>
  </r>
  <r>
    <x v="2"/>
    <x v="2"/>
    <s v="Jae"/>
    <s v="February"/>
    <s v="South"/>
    <n v="21"/>
    <n v="693"/>
    <n v="0"/>
    <n v="693"/>
  </r>
  <r>
    <x v="2"/>
    <x v="2"/>
    <s v="John"/>
    <s v="January"/>
    <s v="South"/>
    <n v="18"/>
    <n v="594"/>
    <n v="0"/>
    <n v="594"/>
  </r>
  <r>
    <x v="2"/>
    <x v="2"/>
    <s v="John"/>
    <s v="October"/>
    <s v="South"/>
    <n v="15"/>
    <n v="495"/>
    <n v="0"/>
    <n v="495"/>
  </r>
  <r>
    <x v="2"/>
    <x v="2"/>
    <s v="Peter"/>
    <s v="March"/>
    <s v="South"/>
    <n v="21"/>
    <n v="693"/>
    <n v="0"/>
    <n v="693"/>
  </r>
  <r>
    <x v="2"/>
    <x v="2"/>
    <s v="Peter"/>
    <s v="November"/>
    <s v="South"/>
    <n v="15"/>
    <n v="495"/>
    <n v="0"/>
    <n v="495"/>
  </r>
  <r>
    <x v="2"/>
    <x v="2"/>
    <s v="Peter"/>
    <s v="November"/>
    <s v="South"/>
    <n v="6"/>
    <n v="198"/>
    <n v="0"/>
    <n v="198"/>
  </r>
  <r>
    <x v="2"/>
    <x v="2"/>
    <s v="Samuel"/>
    <s v="September"/>
    <s v="South"/>
    <n v="21"/>
    <n v="693"/>
    <n v="0"/>
    <n v="693"/>
  </r>
  <r>
    <x v="2"/>
    <x v="2"/>
    <s v="Samuel"/>
    <s v="January"/>
    <s v="South"/>
    <n v="18"/>
    <n v="594"/>
    <n v="0"/>
    <n v="594"/>
  </r>
  <r>
    <x v="2"/>
    <x v="2"/>
    <s v="Charlene"/>
    <s v="April"/>
    <s v="South"/>
    <n v="22"/>
    <n v="726"/>
    <n v="0"/>
    <n v="726"/>
  </r>
  <r>
    <x v="2"/>
    <x v="2"/>
    <s v="Charlene"/>
    <s v="March"/>
    <s v="South"/>
    <n v="3"/>
    <n v="99"/>
    <n v="0"/>
    <n v="99"/>
  </r>
  <r>
    <x v="2"/>
    <x v="2"/>
    <s v="Charlene"/>
    <s v="May"/>
    <s v="South"/>
    <n v="21"/>
    <n v="693"/>
    <n v="0"/>
    <n v="693"/>
  </r>
  <r>
    <x v="2"/>
    <x v="2"/>
    <s v="Damon"/>
    <s v="November"/>
    <s v="South"/>
    <n v="22"/>
    <n v="726"/>
    <n v="0"/>
    <n v="726"/>
  </r>
  <r>
    <x v="2"/>
    <x v="2"/>
    <s v="Hong"/>
    <s v="July"/>
    <s v="South"/>
    <n v="24"/>
    <n v="792"/>
    <n v="0"/>
    <n v="792"/>
  </r>
  <r>
    <x v="2"/>
    <x v="2"/>
    <s v="Hong"/>
    <s v="February"/>
    <s v="South"/>
    <n v="21"/>
    <n v="693"/>
    <n v="0"/>
    <n v="693"/>
  </r>
  <r>
    <x v="2"/>
    <x v="2"/>
    <s v="Jason"/>
    <s v="May"/>
    <s v="South"/>
    <n v="12"/>
    <n v="396"/>
    <n v="0"/>
    <n v="396"/>
  </r>
  <r>
    <x v="2"/>
    <x v="2"/>
    <s v="Jason"/>
    <s v="April"/>
    <s v="South"/>
    <n v="18"/>
    <n v="594"/>
    <n v="0"/>
    <n v="594"/>
  </r>
  <r>
    <x v="2"/>
    <x v="2"/>
    <s v="Jason"/>
    <s v="September"/>
    <s v="South"/>
    <n v="40"/>
    <n v="1320"/>
    <n v="0"/>
    <n v="1320"/>
  </r>
  <r>
    <x v="2"/>
    <x v="2"/>
    <s v="John"/>
    <s v="August"/>
    <s v="South"/>
    <n v="28"/>
    <n v="924"/>
    <n v="0"/>
    <n v="924"/>
  </r>
  <r>
    <x v="2"/>
    <x v="2"/>
    <s v="Peter"/>
    <s v="April"/>
    <s v="South"/>
    <n v="8"/>
    <n v="264"/>
    <n v="0"/>
    <n v="264"/>
  </r>
  <r>
    <x v="2"/>
    <x v="2"/>
    <s v="Charlene"/>
    <s v="December"/>
    <s v="South"/>
    <n v="12"/>
    <n v="396"/>
    <n v="39.6"/>
    <n v="356.4"/>
  </r>
  <r>
    <x v="2"/>
    <x v="2"/>
    <s v="Charlene"/>
    <s v="January"/>
    <s v="South"/>
    <n v="24"/>
    <n v="792"/>
    <n v="0"/>
    <n v="792"/>
  </r>
  <r>
    <x v="2"/>
    <x v="2"/>
    <s v="Charlene"/>
    <s v="December"/>
    <s v="South"/>
    <n v="24"/>
    <n v="792"/>
    <n v="79.2"/>
    <n v="712.8"/>
  </r>
  <r>
    <x v="2"/>
    <x v="2"/>
    <s v="Charlene"/>
    <s v="July"/>
    <s v="South"/>
    <n v="30"/>
    <n v="990"/>
    <n v="0"/>
    <n v="990"/>
  </r>
  <r>
    <x v="2"/>
    <x v="2"/>
    <s v="Hong"/>
    <s v="October"/>
    <s v="South"/>
    <n v="21"/>
    <n v="693"/>
    <n v="0"/>
    <n v="693"/>
  </r>
  <r>
    <x v="2"/>
    <x v="2"/>
    <s v="Jae"/>
    <s v="June"/>
    <s v="South"/>
    <n v="30"/>
    <n v="990"/>
    <n v="0"/>
    <n v="990"/>
  </r>
  <r>
    <x v="2"/>
    <x v="2"/>
    <s v="Jae"/>
    <s v="January"/>
    <s v="South"/>
    <n v="21"/>
    <n v="693"/>
    <n v="0"/>
    <n v="693"/>
  </r>
  <r>
    <x v="2"/>
    <x v="2"/>
    <s v="John"/>
    <s v="July"/>
    <s v="South"/>
    <n v="18"/>
    <n v="594"/>
    <n v="0"/>
    <n v="594"/>
  </r>
  <r>
    <x v="2"/>
    <x v="2"/>
    <s v="John"/>
    <s v="December"/>
    <s v="South"/>
    <n v="27"/>
    <n v="891"/>
    <n v="89.100000000000009"/>
    <n v="801.9"/>
  </r>
  <r>
    <x v="2"/>
    <x v="2"/>
    <s v="Peter"/>
    <s v="April"/>
    <s v="South"/>
    <n v="9"/>
    <n v="297"/>
    <n v="0"/>
    <n v="297"/>
  </r>
  <r>
    <x v="2"/>
    <x v="2"/>
    <s v="Peter"/>
    <s v="November"/>
    <s v="South"/>
    <n v="27"/>
    <n v="891"/>
    <n v="0"/>
    <n v="891"/>
  </r>
  <r>
    <x v="2"/>
    <x v="2"/>
    <s v="Peter"/>
    <s v="May"/>
    <s v="South"/>
    <n v="27"/>
    <n v="891"/>
    <n v="0"/>
    <n v="891"/>
  </r>
  <r>
    <x v="2"/>
    <x v="2"/>
    <s v="Vivian"/>
    <s v="July"/>
    <s v="South"/>
    <n v="24"/>
    <n v="792"/>
    <n v="0"/>
    <n v="792"/>
  </r>
  <r>
    <x v="2"/>
    <x v="2"/>
    <s v="Vivian"/>
    <s v="August"/>
    <s v="South"/>
    <n v="15"/>
    <n v="495"/>
    <n v="0"/>
    <n v="4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1:D15" firstHeaderRow="0" firstDataRow="1" firstDataCol="1"/>
  <pivotFields count="9"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UnitsSold" fld="5" baseField="0" baseItem="0"/>
    <dataField name="Sum of Sub Total" fld="6" baseField="0" baseItem="0"/>
    <dataField name="Count of UnitsSold2" fld="5" subtotal="count" baseField="0" baseItem="0"/>
  </dataFields>
  <formats count="2">
    <format dxfId="1">
      <pivotArea collapsedLevelsAreSubtotals="1" fieldPosition="0">
        <references count="2">
          <reference field="4294967294" count="1" selected="0">
            <x v="1"/>
          </reference>
          <reference field="0" count="0"/>
        </references>
      </pivotArea>
    </format>
    <format dxfId="0">
      <pivotArea field="0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3"/>
  <sheetViews>
    <sheetView tabSelected="1" topLeftCell="A64" workbookViewId="0">
      <selection activeCell="J2" sqref="J2"/>
    </sheetView>
  </sheetViews>
  <sheetFormatPr defaultColWidth="11.44140625" defaultRowHeight="13.2"/>
  <sheetData>
    <row r="1" spans="1:9">
      <c r="A1" s="71" t="s">
        <v>70</v>
      </c>
      <c r="B1" s="79" t="s">
        <v>80</v>
      </c>
      <c r="C1" s="71" t="s">
        <v>32</v>
      </c>
      <c r="D1" s="71" t="s">
        <v>66</v>
      </c>
      <c r="E1" s="71" t="s">
        <v>67</v>
      </c>
      <c r="F1" s="71" t="s">
        <v>71</v>
      </c>
      <c r="G1" s="79" t="s">
        <v>81</v>
      </c>
      <c r="H1" s="79" t="s">
        <v>82</v>
      </c>
      <c r="I1" s="79" t="s">
        <v>83</v>
      </c>
    </row>
    <row r="2" spans="1:9">
      <c r="A2" s="71" t="s">
        <v>33</v>
      </c>
      <c r="B2" s="71">
        <f>VLOOKUP(A2,'B. Summary'!$B$8:$E$10,4,FALSE)</f>
        <v>55</v>
      </c>
      <c r="C2" s="71" t="s">
        <v>34</v>
      </c>
      <c r="D2" s="71" t="s">
        <v>35</v>
      </c>
      <c r="E2" s="71" t="s">
        <v>50</v>
      </c>
      <c r="F2" s="71">
        <v>28</v>
      </c>
      <c r="G2">
        <f>B2*F2</f>
        <v>1540</v>
      </c>
      <c r="H2">
        <f>IF(E2="West",G2*8%,IF(D2="December",G2*10%,0))</f>
        <v>0</v>
      </c>
      <c r="I2">
        <f>G2-H2</f>
        <v>1540</v>
      </c>
    </row>
    <row r="3" spans="1:9">
      <c r="A3" s="71" t="s">
        <v>33</v>
      </c>
      <c r="B3" s="71">
        <f>VLOOKUP(A3,'B. Summary'!$B$8:$E$10,4,FALSE)</f>
        <v>55</v>
      </c>
      <c r="C3" s="71" t="s">
        <v>38</v>
      </c>
      <c r="D3" s="71" t="s">
        <v>51</v>
      </c>
      <c r="E3" s="71" t="s">
        <v>50</v>
      </c>
      <c r="F3" s="71">
        <v>18</v>
      </c>
      <c r="G3">
        <f t="shared" ref="G3:G66" si="0">B3*F3</f>
        <v>990</v>
      </c>
      <c r="H3">
        <f t="shared" ref="H3:H66" si="1">IF(E3="West",G3*8%,IF(D3="December",G3*10%,0))</f>
        <v>0</v>
      </c>
      <c r="I3">
        <f t="shared" ref="I3:I66" si="2">G3-H3</f>
        <v>990</v>
      </c>
    </row>
    <row r="4" spans="1:9">
      <c r="A4" s="71" t="s">
        <v>33</v>
      </c>
      <c r="B4" s="71">
        <f>VLOOKUP(A4,'B. Summary'!$B$8:$E$10,4,FALSE)</f>
        <v>55</v>
      </c>
      <c r="C4" s="71" t="s">
        <v>38</v>
      </c>
      <c r="D4" s="71" t="s">
        <v>51</v>
      </c>
      <c r="E4" s="71" t="s">
        <v>50</v>
      </c>
      <c r="F4" s="71">
        <v>18</v>
      </c>
      <c r="G4">
        <f t="shared" si="0"/>
        <v>990</v>
      </c>
      <c r="H4">
        <f t="shared" si="1"/>
        <v>0</v>
      </c>
      <c r="I4">
        <f t="shared" si="2"/>
        <v>990</v>
      </c>
    </row>
    <row r="5" spans="1:9">
      <c r="A5" s="71" t="s">
        <v>33</v>
      </c>
      <c r="B5" s="71">
        <f>VLOOKUP(A5,'B. Summary'!$B$8:$E$10,4,FALSE)</f>
        <v>55</v>
      </c>
      <c r="C5" s="71" t="s">
        <v>41</v>
      </c>
      <c r="D5" s="71" t="s">
        <v>39</v>
      </c>
      <c r="E5" s="71" t="s">
        <v>50</v>
      </c>
      <c r="F5" s="71">
        <v>6</v>
      </c>
      <c r="G5">
        <f t="shared" si="0"/>
        <v>330</v>
      </c>
      <c r="H5">
        <f t="shared" si="1"/>
        <v>0</v>
      </c>
      <c r="I5">
        <f t="shared" si="2"/>
        <v>330</v>
      </c>
    </row>
    <row r="6" spans="1:9">
      <c r="A6" s="71" t="s">
        <v>33</v>
      </c>
      <c r="B6" s="71">
        <f>VLOOKUP(A6,'B. Summary'!$B$8:$E$10,4,FALSE)</f>
        <v>55</v>
      </c>
      <c r="C6" s="71" t="s">
        <v>44</v>
      </c>
      <c r="D6" s="71" t="s">
        <v>52</v>
      </c>
      <c r="E6" s="71" t="s">
        <v>50</v>
      </c>
      <c r="F6" s="71">
        <v>6</v>
      </c>
      <c r="G6">
        <f t="shared" si="0"/>
        <v>330</v>
      </c>
      <c r="H6">
        <f t="shared" si="1"/>
        <v>33</v>
      </c>
      <c r="I6">
        <f t="shared" si="2"/>
        <v>297</v>
      </c>
    </row>
    <row r="7" spans="1:9">
      <c r="A7" s="71" t="s">
        <v>33</v>
      </c>
      <c r="B7" s="71">
        <f>VLOOKUP(A7,'B. Summary'!$B$8:$E$10,4,FALSE)</f>
        <v>55</v>
      </c>
      <c r="C7" s="71" t="s">
        <v>53</v>
      </c>
      <c r="D7" s="71" t="s">
        <v>54</v>
      </c>
      <c r="E7" s="71" t="s">
        <v>50</v>
      </c>
      <c r="F7" s="71">
        <v>14</v>
      </c>
      <c r="G7">
        <f t="shared" si="0"/>
        <v>770</v>
      </c>
      <c r="H7">
        <f t="shared" si="1"/>
        <v>0</v>
      </c>
      <c r="I7">
        <f t="shared" si="2"/>
        <v>770</v>
      </c>
    </row>
    <row r="8" spans="1:9">
      <c r="A8" s="71" t="s">
        <v>33</v>
      </c>
      <c r="B8" s="71">
        <f>VLOOKUP(A8,'B. Summary'!$B$8:$E$10,4,FALSE)</f>
        <v>55</v>
      </c>
      <c r="C8" s="71" t="s">
        <v>53</v>
      </c>
      <c r="D8" s="71" t="s">
        <v>45</v>
      </c>
      <c r="E8" s="71" t="s">
        <v>50</v>
      </c>
      <c r="F8" s="71">
        <v>18</v>
      </c>
      <c r="G8">
        <f t="shared" si="0"/>
        <v>990</v>
      </c>
      <c r="H8">
        <f t="shared" si="1"/>
        <v>0</v>
      </c>
      <c r="I8">
        <f t="shared" si="2"/>
        <v>990</v>
      </c>
    </row>
    <row r="9" spans="1:9">
      <c r="A9" s="71" t="s">
        <v>33</v>
      </c>
      <c r="B9" s="71">
        <f>VLOOKUP(A9,'B. Summary'!$B$8:$E$10,4,FALSE)</f>
        <v>55</v>
      </c>
      <c r="C9" s="71" t="s">
        <v>46</v>
      </c>
      <c r="D9" s="71" t="s">
        <v>51</v>
      </c>
      <c r="E9" s="71" t="s">
        <v>50</v>
      </c>
      <c r="F9" s="71">
        <v>30</v>
      </c>
      <c r="G9">
        <f t="shared" si="0"/>
        <v>1650</v>
      </c>
      <c r="H9">
        <f t="shared" si="1"/>
        <v>0</v>
      </c>
      <c r="I9">
        <f t="shared" si="2"/>
        <v>1650</v>
      </c>
    </row>
    <row r="10" spans="1:9">
      <c r="A10" s="71" t="s">
        <v>33</v>
      </c>
      <c r="B10" s="71">
        <f>VLOOKUP(A10,'B. Summary'!$B$8:$E$10,4,FALSE)</f>
        <v>55</v>
      </c>
      <c r="C10" s="71" t="s">
        <v>46</v>
      </c>
      <c r="D10" s="71" t="s">
        <v>55</v>
      </c>
      <c r="E10" s="71" t="s">
        <v>50</v>
      </c>
      <c r="F10" s="71">
        <v>12</v>
      </c>
      <c r="G10">
        <f t="shared" si="0"/>
        <v>660</v>
      </c>
      <c r="H10">
        <f t="shared" si="1"/>
        <v>0</v>
      </c>
      <c r="I10">
        <f t="shared" si="2"/>
        <v>660</v>
      </c>
    </row>
    <row r="11" spans="1:9">
      <c r="A11" s="71" t="s">
        <v>33</v>
      </c>
      <c r="B11" s="71">
        <f>VLOOKUP(A11,'B. Summary'!$B$8:$E$10,4,FALSE)</f>
        <v>55</v>
      </c>
      <c r="C11" s="71" t="s">
        <v>46</v>
      </c>
      <c r="D11" s="71" t="s">
        <v>54</v>
      </c>
      <c r="E11" s="71" t="s">
        <v>50</v>
      </c>
      <c r="F11" s="71">
        <v>16</v>
      </c>
      <c r="G11">
        <f t="shared" si="0"/>
        <v>880</v>
      </c>
      <c r="H11">
        <f t="shared" si="1"/>
        <v>0</v>
      </c>
      <c r="I11">
        <f t="shared" si="2"/>
        <v>880</v>
      </c>
    </row>
    <row r="12" spans="1:9">
      <c r="A12" s="71" t="s">
        <v>33</v>
      </c>
      <c r="B12" s="71">
        <f>VLOOKUP(A12,'B. Summary'!$B$8:$E$10,4,FALSE)</f>
        <v>55</v>
      </c>
      <c r="C12" s="71" t="s">
        <v>46</v>
      </c>
      <c r="D12" s="71" t="s">
        <v>40</v>
      </c>
      <c r="E12" s="71" t="s">
        <v>50</v>
      </c>
      <c r="F12" s="71">
        <v>6</v>
      </c>
      <c r="G12">
        <f t="shared" si="0"/>
        <v>330</v>
      </c>
      <c r="H12">
        <f t="shared" si="1"/>
        <v>0</v>
      </c>
      <c r="I12">
        <f t="shared" si="2"/>
        <v>330</v>
      </c>
    </row>
    <row r="13" spans="1:9">
      <c r="A13" s="71" t="s">
        <v>33</v>
      </c>
      <c r="B13" s="71">
        <f>VLOOKUP(A13,'B. Summary'!$B$8:$E$10,4,FALSE)</f>
        <v>55</v>
      </c>
      <c r="C13" s="71" t="s">
        <v>56</v>
      </c>
      <c r="D13" s="71" t="s">
        <v>47</v>
      </c>
      <c r="E13" s="71" t="s">
        <v>50</v>
      </c>
      <c r="F13" s="71">
        <v>12</v>
      </c>
      <c r="G13">
        <f t="shared" si="0"/>
        <v>660</v>
      </c>
      <c r="H13">
        <f t="shared" si="1"/>
        <v>0</v>
      </c>
      <c r="I13">
        <f t="shared" si="2"/>
        <v>660</v>
      </c>
    </row>
    <row r="14" spans="1:9">
      <c r="A14" s="71" t="s">
        <v>33</v>
      </c>
      <c r="B14" s="71">
        <f>VLOOKUP(A14,'B. Summary'!$B$8:$E$10,4,FALSE)</f>
        <v>55</v>
      </c>
      <c r="C14" s="71" t="s">
        <v>48</v>
      </c>
      <c r="D14" s="71" t="s">
        <v>39</v>
      </c>
      <c r="E14" s="71" t="s">
        <v>50</v>
      </c>
      <c r="F14" s="71">
        <v>14</v>
      </c>
      <c r="G14">
        <f t="shared" si="0"/>
        <v>770</v>
      </c>
      <c r="H14">
        <f t="shared" si="1"/>
        <v>0</v>
      </c>
      <c r="I14">
        <f t="shared" si="2"/>
        <v>770</v>
      </c>
    </row>
    <row r="15" spans="1:9">
      <c r="A15" s="71" t="s">
        <v>33</v>
      </c>
      <c r="B15" s="71">
        <f>VLOOKUP(A15,'B. Summary'!$B$8:$E$10,4,FALSE)</f>
        <v>55</v>
      </c>
      <c r="C15" s="71" t="s">
        <v>48</v>
      </c>
      <c r="D15" s="71" t="s">
        <v>51</v>
      </c>
      <c r="E15" s="71" t="s">
        <v>50</v>
      </c>
      <c r="F15" s="71">
        <v>6</v>
      </c>
      <c r="G15">
        <f t="shared" si="0"/>
        <v>330</v>
      </c>
      <c r="H15">
        <f t="shared" si="1"/>
        <v>0</v>
      </c>
      <c r="I15">
        <f t="shared" si="2"/>
        <v>330</v>
      </c>
    </row>
    <row r="16" spans="1:9">
      <c r="A16" s="71" t="s">
        <v>33</v>
      </c>
      <c r="B16" s="71">
        <f>VLOOKUP(A16,'B. Summary'!$B$8:$E$10,4,FALSE)</f>
        <v>55</v>
      </c>
      <c r="C16" s="71" t="s">
        <v>48</v>
      </c>
      <c r="D16" s="71" t="s">
        <v>43</v>
      </c>
      <c r="E16" s="71" t="s">
        <v>50</v>
      </c>
      <c r="F16" s="71">
        <v>6</v>
      </c>
      <c r="G16">
        <f t="shared" si="0"/>
        <v>330</v>
      </c>
      <c r="H16">
        <f t="shared" si="1"/>
        <v>0</v>
      </c>
      <c r="I16">
        <f t="shared" si="2"/>
        <v>330</v>
      </c>
    </row>
    <row r="17" spans="1:9">
      <c r="A17" s="71" t="s">
        <v>33</v>
      </c>
      <c r="B17" s="71">
        <f>VLOOKUP(A17,'B. Summary'!$B$8:$E$10,4,FALSE)</f>
        <v>55</v>
      </c>
      <c r="C17" s="71" t="s">
        <v>58</v>
      </c>
      <c r="D17" s="71" t="s">
        <v>54</v>
      </c>
      <c r="E17" s="71" t="s">
        <v>50</v>
      </c>
      <c r="F17" s="71">
        <v>14</v>
      </c>
      <c r="G17">
        <f t="shared" si="0"/>
        <v>770</v>
      </c>
      <c r="H17">
        <f t="shared" si="1"/>
        <v>0</v>
      </c>
      <c r="I17">
        <f t="shared" si="2"/>
        <v>770</v>
      </c>
    </row>
    <row r="18" spans="1:9">
      <c r="A18" s="71" t="s">
        <v>33</v>
      </c>
      <c r="B18" s="71">
        <f>VLOOKUP(A18,'B. Summary'!$B$8:$E$10,4,FALSE)</f>
        <v>55</v>
      </c>
      <c r="C18" s="71" t="s">
        <v>37</v>
      </c>
      <c r="D18" s="71" t="s">
        <v>54</v>
      </c>
      <c r="E18" s="71" t="s">
        <v>50</v>
      </c>
      <c r="F18" s="71">
        <v>6</v>
      </c>
      <c r="G18">
        <f t="shared" si="0"/>
        <v>330</v>
      </c>
      <c r="H18">
        <f t="shared" si="1"/>
        <v>0</v>
      </c>
      <c r="I18">
        <f t="shared" si="2"/>
        <v>330</v>
      </c>
    </row>
    <row r="19" spans="1:9">
      <c r="A19" s="71" t="s">
        <v>33</v>
      </c>
      <c r="B19" s="71">
        <f>VLOOKUP(A19,'B. Summary'!$B$8:$E$10,4,FALSE)</f>
        <v>55</v>
      </c>
      <c r="C19" s="71" t="s">
        <v>38</v>
      </c>
      <c r="D19" s="71" t="s">
        <v>49</v>
      </c>
      <c r="E19" s="71" t="s">
        <v>50</v>
      </c>
      <c r="F19" s="71">
        <v>4</v>
      </c>
      <c r="G19">
        <f t="shared" si="0"/>
        <v>220</v>
      </c>
      <c r="H19">
        <f t="shared" si="1"/>
        <v>0</v>
      </c>
      <c r="I19">
        <f t="shared" si="2"/>
        <v>220</v>
      </c>
    </row>
    <row r="20" spans="1:9">
      <c r="A20" s="71" t="s">
        <v>33</v>
      </c>
      <c r="B20" s="71">
        <f>VLOOKUP(A20,'B. Summary'!$B$8:$E$10,4,FALSE)</f>
        <v>55</v>
      </c>
      <c r="C20" s="71" t="s">
        <v>41</v>
      </c>
      <c r="D20" s="71" t="s">
        <v>42</v>
      </c>
      <c r="E20" s="71" t="s">
        <v>50</v>
      </c>
      <c r="F20" s="71">
        <v>20</v>
      </c>
      <c r="G20">
        <f t="shared" si="0"/>
        <v>1100</v>
      </c>
      <c r="H20">
        <f t="shared" si="1"/>
        <v>0</v>
      </c>
      <c r="I20">
        <f t="shared" si="2"/>
        <v>1100</v>
      </c>
    </row>
    <row r="21" spans="1:9">
      <c r="A21" s="71" t="s">
        <v>33</v>
      </c>
      <c r="B21" s="71">
        <f>VLOOKUP(A21,'B. Summary'!$B$8:$E$10,4,FALSE)</f>
        <v>55</v>
      </c>
      <c r="C21" s="71" t="s">
        <v>53</v>
      </c>
      <c r="D21" s="71" t="s">
        <v>51</v>
      </c>
      <c r="E21" s="71" t="s">
        <v>50</v>
      </c>
      <c r="F21" s="71">
        <v>14</v>
      </c>
      <c r="G21">
        <f t="shared" si="0"/>
        <v>770</v>
      </c>
      <c r="H21">
        <f t="shared" si="1"/>
        <v>0</v>
      </c>
      <c r="I21">
        <f t="shared" si="2"/>
        <v>770</v>
      </c>
    </row>
    <row r="22" spans="1:9">
      <c r="A22" s="71" t="s">
        <v>33</v>
      </c>
      <c r="B22" s="71">
        <f>VLOOKUP(A22,'B. Summary'!$B$8:$E$10,4,FALSE)</f>
        <v>55</v>
      </c>
      <c r="C22" s="71" t="s">
        <v>53</v>
      </c>
      <c r="D22" s="71" t="s">
        <v>52</v>
      </c>
      <c r="E22" s="71" t="s">
        <v>50</v>
      </c>
      <c r="F22" s="71">
        <v>8</v>
      </c>
      <c r="G22">
        <f t="shared" si="0"/>
        <v>440</v>
      </c>
      <c r="H22">
        <f t="shared" si="1"/>
        <v>44</v>
      </c>
      <c r="I22">
        <f t="shared" si="2"/>
        <v>396</v>
      </c>
    </row>
    <row r="23" spans="1:9">
      <c r="A23" s="71" t="s">
        <v>33</v>
      </c>
      <c r="B23" s="71">
        <f>VLOOKUP(A23,'B. Summary'!$B$8:$E$10,4,FALSE)</f>
        <v>55</v>
      </c>
      <c r="C23" s="71" t="s">
        <v>53</v>
      </c>
      <c r="D23" s="71" t="s">
        <v>35</v>
      </c>
      <c r="E23" s="71" t="s">
        <v>50</v>
      </c>
      <c r="F23" s="71">
        <v>8</v>
      </c>
      <c r="G23">
        <f t="shared" si="0"/>
        <v>440</v>
      </c>
      <c r="H23">
        <f t="shared" si="1"/>
        <v>0</v>
      </c>
      <c r="I23">
        <f t="shared" si="2"/>
        <v>440</v>
      </c>
    </row>
    <row r="24" spans="1:9">
      <c r="A24" s="71" t="s">
        <v>33</v>
      </c>
      <c r="B24" s="71">
        <f>VLOOKUP(A24,'B. Summary'!$B$8:$E$10,4,FALSE)</f>
        <v>55</v>
      </c>
      <c r="C24" s="71" t="s">
        <v>46</v>
      </c>
      <c r="D24" s="71" t="s">
        <v>43</v>
      </c>
      <c r="E24" s="71" t="s">
        <v>50</v>
      </c>
      <c r="F24" s="71">
        <v>12</v>
      </c>
      <c r="G24">
        <f t="shared" si="0"/>
        <v>660</v>
      </c>
      <c r="H24">
        <f t="shared" si="1"/>
        <v>0</v>
      </c>
      <c r="I24">
        <f t="shared" si="2"/>
        <v>660</v>
      </c>
    </row>
    <row r="25" spans="1:9">
      <c r="A25" s="71" t="s">
        <v>33</v>
      </c>
      <c r="B25" s="71">
        <f>VLOOKUP(A25,'B. Summary'!$B$8:$E$10,4,FALSE)</f>
        <v>55</v>
      </c>
      <c r="C25" s="71" t="s">
        <v>56</v>
      </c>
      <c r="D25" s="71" t="s">
        <v>42</v>
      </c>
      <c r="E25" s="71" t="s">
        <v>50</v>
      </c>
      <c r="F25" s="71">
        <v>6</v>
      </c>
      <c r="G25">
        <f t="shared" si="0"/>
        <v>330</v>
      </c>
      <c r="H25">
        <f t="shared" si="1"/>
        <v>0</v>
      </c>
      <c r="I25">
        <f t="shared" si="2"/>
        <v>330</v>
      </c>
    </row>
    <row r="26" spans="1:9">
      <c r="A26" s="71" t="s">
        <v>33</v>
      </c>
      <c r="B26" s="71">
        <f>VLOOKUP(A26,'B. Summary'!$B$8:$E$10,4,FALSE)</f>
        <v>55</v>
      </c>
      <c r="C26" s="71" t="s">
        <v>48</v>
      </c>
      <c r="D26" s="71" t="s">
        <v>40</v>
      </c>
      <c r="E26" s="71" t="s">
        <v>50</v>
      </c>
      <c r="F26" s="71">
        <v>6</v>
      </c>
      <c r="G26">
        <f t="shared" si="0"/>
        <v>330</v>
      </c>
      <c r="H26">
        <f t="shared" si="1"/>
        <v>0</v>
      </c>
      <c r="I26">
        <f t="shared" si="2"/>
        <v>330</v>
      </c>
    </row>
    <row r="27" spans="1:9">
      <c r="A27" s="71" t="s">
        <v>33</v>
      </c>
      <c r="B27" s="71">
        <f>VLOOKUP(A27,'B. Summary'!$B$8:$E$10,4,FALSE)</f>
        <v>55</v>
      </c>
      <c r="C27" s="71" t="s">
        <v>48</v>
      </c>
      <c r="D27" s="71" t="s">
        <v>47</v>
      </c>
      <c r="E27" s="71" t="s">
        <v>50</v>
      </c>
      <c r="F27" s="71">
        <v>16</v>
      </c>
      <c r="G27">
        <f t="shared" si="0"/>
        <v>880</v>
      </c>
      <c r="H27">
        <f t="shared" si="1"/>
        <v>0</v>
      </c>
      <c r="I27">
        <f t="shared" si="2"/>
        <v>880</v>
      </c>
    </row>
    <row r="28" spans="1:9">
      <c r="A28" s="71" t="s">
        <v>33</v>
      </c>
      <c r="B28" s="71">
        <f>VLOOKUP(A28,'B. Summary'!$B$8:$E$10,4,FALSE)</f>
        <v>55</v>
      </c>
      <c r="C28" s="71" t="s">
        <v>34</v>
      </c>
      <c r="D28" s="71" t="s">
        <v>35</v>
      </c>
      <c r="E28" s="71" t="s">
        <v>50</v>
      </c>
      <c r="F28" s="71">
        <v>4</v>
      </c>
      <c r="G28">
        <f t="shared" si="0"/>
        <v>220</v>
      </c>
      <c r="H28">
        <f t="shared" si="1"/>
        <v>0</v>
      </c>
      <c r="I28">
        <f t="shared" si="2"/>
        <v>220</v>
      </c>
    </row>
    <row r="29" spans="1:9">
      <c r="A29" s="71" t="s">
        <v>33</v>
      </c>
      <c r="B29" s="71">
        <f>VLOOKUP(A29,'B. Summary'!$B$8:$E$10,4,FALSE)</f>
        <v>55</v>
      </c>
      <c r="C29" s="71" t="s">
        <v>58</v>
      </c>
      <c r="D29" s="71" t="s">
        <v>52</v>
      </c>
      <c r="E29" s="71" t="s">
        <v>50</v>
      </c>
      <c r="F29" s="71">
        <v>16</v>
      </c>
      <c r="G29">
        <f t="shared" si="0"/>
        <v>880</v>
      </c>
      <c r="H29">
        <f t="shared" si="1"/>
        <v>88</v>
      </c>
      <c r="I29">
        <f t="shared" si="2"/>
        <v>792</v>
      </c>
    </row>
    <row r="30" spans="1:9">
      <c r="A30" s="71" t="s">
        <v>33</v>
      </c>
      <c r="B30" s="71">
        <f>VLOOKUP(A30,'B. Summary'!$B$8:$E$10,4,FALSE)</f>
        <v>55</v>
      </c>
      <c r="C30" s="71" t="s">
        <v>58</v>
      </c>
      <c r="D30" s="71" t="s">
        <v>54</v>
      </c>
      <c r="E30" s="71" t="s">
        <v>50</v>
      </c>
      <c r="F30" s="71">
        <v>4</v>
      </c>
      <c r="G30">
        <f t="shared" si="0"/>
        <v>220</v>
      </c>
      <c r="H30">
        <f t="shared" si="1"/>
        <v>0</v>
      </c>
      <c r="I30">
        <f t="shared" si="2"/>
        <v>220</v>
      </c>
    </row>
    <row r="31" spans="1:9">
      <c r="A31" s="71" t="s">
        <v>33</v>
      </c>
      <c r="B31" s="71">
        <f>VLOOKUP(A31,'B. Summary'!$B$8:$E$10,4,FALSE)</f>
        <v>55</v>
      </c>
      <c r="C31" s="71" t="s">
        <v>58</v>
      </c>
      <c r="D31" s="71" t="s">
        <v>45</v>
      </c>
      <c r="E31" s="71" t="s">
        <v>50</v>
      </c>
      <c r="F31" s="71">
        <v>6</v>
      </c>
      <c r="G31">
        <f t="shared" si="0"/>
        <v>330</v>
      </c>
      <c r="H31">
        <f t="shared" si="1"/>
        <v>0</v>
      </c>
      <c r="I31">
        <f t="shared" si="2"/>
        <v>330</v>
      </c>
    </row>
    <row r="32" spans="1:9">
      <c r="A32" s="71" t="s">
        <v>33</v>
      </c>
      <c r="B32" s="71">
        <f>VLOOKUP(A32,'B. Summary'!$B$8:$E$10,4,FALSE)</f>
        <v>55</v>
      </c>
      <c r="C32" s="71" t="s">
        <v>37</v>
      </c>
      <c r="D32" s="71" t="s">
        <v>54</v>
      </c>
      <c r="E32" s="71" t="s">
        <v>50</v>
      </c>
      <c r="F32" s="71">
        <v>10</v>
      </c>
      <c r="G32">
        <f t="shared" si="0"/>
        <v>550</v>
      </c>
      <c r="H32">
        <f t="shared" si="1"/>
        <v>0</v>
      </c>
      <c r="I32">
        <f t="shared" si="2"/>
        <v>550</v>
      </c>
    </row>
    <row r="33" spans="1:9">
      <c r="A33" s="71" t="s">
        <v>33</v>
      </c>
      <c r="B33" s="71">
        <f>VLOOKUP(A33,'B. Summary'!$B$8:$E$10,4,FALSE)</f>
        <v>55</v>
      </c>
      <c r="C33" s="71" t="s">
        <v>37</v>
      </c>
      <c r="D33" s="71" t="s">
        <v>49</v>
      </c>
      <c r="E33" s="71" t="s">
        <v>50</v>
      </c>
      <c r="F33" s="71">
        <v>14</v>
      </c>
      <c r="G33">
        <f t="shared" si="0"/>
        <v>770</v>
      </c>
      <c r="H33">
        <f t="shared" si="1"/>
        <v>0</v>
      </c>
      <c r="I33">
        <f t="shared" si="2"/>
        <v>770</v>
      </c>
    </row>
    <row r="34" spans="1:9">
      <c r="A34" s="71" t="s">
        <v>33</v>
      </c>
      <c r="B34" s="71">
        <f>VLOOKUP(A34,'B. Summary'!$B$8:$E$10,4,FALSE)</f>
        <v>55</v>
      </c>
      <c r="C34" s="71" t="s">
        <v>37</v>
      </c>
      <c r="D34" s="71" t="s">
        <v>42</v>
      </c>
      <c r="E34" s="71" t="s">
        <v>50</v>
      </c>
      <c r="F34" s="71">
        <v>18</v>
      </c>
      <c r="G34">
        <f t="shared" si="0"/>
        <v>990</v>
      </c>
      <c r="H34">
        <f t="shared" si="1"/>
        <v>0</v>
      </c>
      <c r="I34">
        <f t="shared" si="2"/>
        <v>990</v>
      </c>
    </row>
    <row r="35" spans="1:9">
      <c r="A35" s="71" t="s">
        <v>33</v>
      </c>
      <c r="B35" s="71">
        <f>VLOOKUP(A35,'B. Summary'!$B$8:$E$10,4,FALSE)</f>
        <v>55</v>
      </c>
      <c r="C35" s="71" t="s">
        <v>41</v>
      </c>
      <c r="D35" s="71" t="s">
        <v>43</v>
      </c>
      <c r="E35" s="71" t="s">
        <v>50</v>
      </c>
      <c r="F35" s="71">
        <v>6</v>
      </c>
      <c r="G35">
        <f t="shared" si="0"/>
        <v>330</v>
      </c>
      <c r="H35">
        <f t="shared" si="1"/>
        <v>0</v>
      </c>
      <c r="I35">
        <f t="shared" si="2"/>
        <v>330</v>
      </c>
    </row>
    <row r="36" spans="1:9">
      <c r="A36" s="71" t="s">
        <v>33</v>
      </c>
      <c r="B36" s="71">
        <f>VLOOKUP(A36,'B. Summary'!$B$8:$E$10,4,FALSE)</f>
        <v>55</v>
      </c>
      <c r="C36" s="71" t="s">
        <v>44</v>
      </c>
      <c r="D36" s="71" t="s">
        <v>55</v>
      </c>
      <c r="E36" s="71" t="s">
        <v>50</v>
      </c>
      <c r="F36" s="71">
        <v>14</v>
      </c>
      <c r="G36">
        <f t="shared" si="0"/>
        <v>770</v>
      </c>
      <c r="H36">
        <f t="shared" si="1"/>
        <v>0</v>
      </c>
      <c r="I36">
        <f t="shared" si="2"/>
        <v>770</v>
      </c>
    </row>
    <row r="37" spans="1:9">
      <c r="A37" s="71" t="s">
        <v>33</v>
      </c>
      <c r="B37" s="71">
        <f>VLOOKUP(A37,'B. Summary'!$B$8:$E$10,4,FALSE)</f>
        <v>55</v>
      </c>
      <c r="C37" s="71" t="s">
        <v>44</v>
      </c>
      <c r="D37" s="71" t="s">
        <v>43</v>
      </c>
      <c r="E37" s="71" t="s">
        <v>50</v>
      </c>
      <c r="F37" s="71">
        <v>18</v>
      </c>
      <c r="G37">
        <f t="shared" si="0"/>
        <v>990</v>
      </c>
      <c r="H37">
        <f t="shared" si="1"/>
        <v>0</v>
      </c>
      <c r="I37">
        <f t="shared" si="2"/>
        <v>990</v>
      </c>
    </row>
    <row r="38" spans="1:9">
      <c r="A38" s="71" t="s">
        <v>33</v>
      </c>
      <c r="B38" s="71">
        <f>VLOOKUP(A38,'B. Summary'!$B$8:$E$10,4,FALSE)</f>
        <v>55</v>
      </c>
      <c r="C38" s="71" t="s">
        <v>44</v>
      </c>
      <c r="D38" s="71" t="s">
        <v>35</v>
      </c>
      <c r="E38" s="71" t="s">
        <v>50</v>
      </c>
      <c r="F38" s="71">
        <v>18</v>
      </c>
      <c r="G38">
        <f t="shared" si="0"/>
        <v>990</v>
      </c>
      <c r="H38">
        <f t="shared" si="1"/>
        <v>0</v>
      </c>
      <c r="I38">
        <f t="shared" si="2"/>
        <v>990</v>
      </c>
    </row>
    <row r="39" spans="1:9">
      <c r="A39" s="71" t="s">
        <v>33</v>
      </c>
      <c r="B39" s="71">
        <f>VLOOKUP(A39,'B. Summary'!$B$8:$E$10,4,FALSE)</f>
        <v>55</v>
      </c>
      <c r="C39" s="71" t="s">
        <v>46</v>
      </c>
      <c r="D39" s="71" t="s">
        <v>51</v>
      </c>
      <c r="E39" s="71" t="s">
        <v>50</v>
      </c>
      <c r="F39" s="71">
        <v>16</v>
      </c>
      <c r="G39">
        <f t="shared" si="0"/>
        <v>880</v>
      </c>
      <c r="H39">
        <f t="shared" si="1"/>
        <v>0</v>
      </c>
      <c r="I39">
        <f t="shared" si="2"/>
        <v>880</v>
      </c>
    </row>
    <row r="40" spans="1:9">
      <c r="A40" s="71" t="s">
        <v>33</v>
      </c>
      <c r="B40" s="71">
        <f>VLOOKUP(A40,'B. Summary'!$B$8:$E$10,4,FALSE)</f>
        <v>55</v>
      </c>
      <c r="C40" s="71" t="s">
        <v>46</v>
      </c>
      <c r="D40" s="71" t="s">
        <v>52</v>
      </c>
      <c r="E40" s="71" t="s">
        <v>50</v>
      </c>
      <c r="F40" s="71">
        <v>12</v>
      </c>
      <c r="G40">
        <f t="shared" si="0"/>
        <v>660</v>
      </c>
      <c r="H40">
        <f t="shared" si="1"/>
        <v>66</v>
      </c>
      <c r="I40">
        <f t="shared" si="2"/>
        <v>594</v>
      </c>
    </row>
    <row r="41" spans="1:9">
      <c r="A41" s="71" t="s">
        <v>33</v>
      </c>
      <c r="B41" s="71">
        <f>VLOOKUP(A41,'B. Summary'!$B$8:$E$10,4,FALSE)</f>
        <v>55</v>
      </c>
      <c r="C41" s="71" t="s">
        <v>46</v>
      </c>
      <c r="D41" s="71" t="s">
        <v>47</v>
      </c>
      <c r="E41" s="71" t="s">
        <v>50</v>
      </c>
      <c r="F41" s="71">
        <v>14</v>
      </c>
      <c r="G41">
        <f t="shared" si="0"/>
        <v>770</v>
      </c>
      <c r="H41">
        <f t="shared" si="1"/>
        <v>0</v>
      </c>
      <c r="I41">
        <f t="shared" si="2"/>
        <v>770</v>
      </c>
    </row>
    <row r="42" spans="1:9">
      <c r="A42" s="71" t="s">
        <v>33</v>
      </c>
      <c r="B42" s="71">
        <f>VLOOKUP(A42,'B. Summary'!$B$8:$E$10,4,FALSE)</f>
        <v>55</v>
      </c>
      <c r="C42" s="71" t="s">
        <v>56</v>
      </c>
      <c r="D42" s="71" t="s">
        <v>55</v>
      </c>
      <c r="E42" s="71" t="s">
        <v>50</v>
      </c>
      <c r="F42" s="71">
        <v>2</v>
      </c>
      <c r="G42">
        <f t="shared" si="0"/>
        <v>110</v>
      </c>
      <c r="H42">
        <f t="shared" si="1"/>
        <v>0</v>
      </c>
      <c r="I42">
        <f t="shared" si="2"/>
        <v>110</v>
      </c>
    </row>
    <row r="43" spans="1:9">
      <c r="A43" s="71" t="s">
        <v>33</v>
      </c>
      <c r="B43" s="71">
        <f>VLOOKUP(A43,'B. Summary'!$B$8:$E$10,4,FALSE)</f>
        <v>55</v>
      </c>
      <c r="C43" s="71" t="s">
        <v>48</v>
      </c>
      <c r="D43" s="71" t="s">
        <v>55</v>
      </c>
      <c r="E43" s="71" t="s">
        <v>50</v>
      </c>
      <c r="F43" s="71">
        <v>20</v>
      </c>
      <c r="G43">
        <f t="shared" si="0"/>
        <v>1100</v>
      </c>
      <c r="H43">
        <f t="shared" si="1"/>
        <v>0</v>
      </c>
      <c r="I43">
        <f t="shared" si="2"/>
        <v>1100</v>
      </c>
    </row>
    <row r="44" spans="1:9">
      <c r="A44" s="71" t="s">
        <v>33</v>
      </c>
      <c r="B44" s="71">
        <f>VLOOKUP(A44,'B. Summary'!$B$8:$E$10,4,FALSE)</f>
        <v>55</v>
      </c>
      <c r="C44" s="71" t="s">
        <v>48</v>
      </c>
      <c r="D44" s="71" t="s">
        <v>35</v>
      </c>
      <c r="E44" s="71" t="s">
        <v>50</v>
      </c>
      <c r="F44" s="71">
        <v>18</v>
      </c>
      <c r="G44">
        <f t="shared" si="0"/>
        <v>990</v>
      </c>
      <c r="H44">
        <f t="shared" si="1"/>
        <v>0</v>
      </c>
      <c r="I44">
        <f t="shared" si="2"/>
        <v>990</v>
      </c>
    </row>
    <row r="45" spans="1:9">
      <c r="A45" s="71" t="s">
        <v>33</v>
      </c>
      <c r="B45" s="71">
        <f>VLOOKUP(A45,'B. Summary'!$B$8:$E$10,4,FALSE)</f>
        <v>55</v>
      </c>
      <c r="C45" s="71" t="s">
        <v>37</v>
      </c>
      <c r="D45" s="71" t="s">
        <v>39</v>
      </c>
      <c r="E45" s="71" t="s">
        <v>50</v>
      </c>
      <c r="F45" s="71">
        <v>14</v>
      </c>
      <c r="G45">
        <f t="shared" si="0"/>
        <v>770</v>
      </c>
      <c r="H45">
        <f t="shared" si="1"/>
        <v>0</v>
      </c>
      <c r="I45">
        <f t="shared" si="2"/>
        <v>770</v>
      </c>
    </row>
    <row r="46" spans="1:9">
      <c r="A46" s="71" t="s">
        <v>33</v>
      </c>
      <c r="B46" s="71">
        <f>VLOOKUP(A46,'B. Summary'!$B$8:$E$10,4,FALSE)</f>
        <v>55</v>
      </c>
      <c r="C46" s="71" t="s">
        <v>37</v>
      </c>
      <c r="D46" s="71" t="s">
        <v>45</v>
      </c>
      <c r="E46" s="71" t="s">
        <v>50</v>
      </c>
      <c r="F46" s="71">
        <v>2</v>
      </c>
      <c r="G46">
        <f t="shared" si="0"/>
        <v>110</v>
      </c>
      <c r="H46">
        <f t="shared" si="1"/>
        <v>0</v>
      </c>
      <c r="I46">
        <f t="shared" si="2"/>
        <v>110</v>
      </c>
    </row>
    <row r="47" spans="1:9">
      <c r="A47" s="71" t="s">
        <v>33</v>
      </c>
      <c r="B47" s="71">
        <f>VLOOKUP(A47,'B. Summary'!$B$8:$E$10,4,FALSE)</f>
        <v>55</v>
      </c>
      <c r="C47" s="71" t="s">
        <v>34</v>
      </c>
      <c r="D47" s="71" t="s">
        <v>51</v>
      </c>
      <c r="E47" s="71" t="s">
        <v>50</v>
      </c>
      <c r="F47" s="71">
        <v>18</v>
      </c>
      <c r="G47">
        <f t="shared" si="0"/>
        <v>990</v>
      </c>
      <c r="H47">
        <f t="shared" si="1"/>
        <v>0</v>
      </c>
      <c r="I47">
        <f t="shared" si="2"/>
        <v>990</v>
      </c>
    </row>
    <row r="48" spans="1:9">
      <c r="A48" s="71" t="s">
        <v>33</v>
      </c>
      <c r="B48" s="71">
        <f>VLOOKUP(A48,'B. Summary'!$B$8:$E$10,4,FALSE)</f>
        <v>55</v>
      </c>
      <c r="C48" s="71" t="s">
        <v>34</v>
      </c>
      <c r="D48" s="71" t="s">
        <v>45</v>
      </c>
      <c r="E48" s="71" t="s">
        <v>50</v>
      </c>
      <c r="F48" s="71">
        <v>14</v>
      </c>
      <c r="G48">
        <f t="shared" si="0"/>
        <v>770</v>
      </c>
      <c r="H48">
        <f t="shared" si="1"/>
        <v>0</v>
      </c>
      <c r="I48">
        <f t="shared" si="2"/>
        <v>770</v>
      </c>
    </row>
    <row r="49" spans="1:9">
      <c r="A49" s="71" t="s">
        <v>33</v>
      </c>
      <c r="B49" s="71">
        <f>VLOOKUP(A49,'B. Summary'!$B$8:$E$10,4,FALSE)</f>
        <v>55</v>
      </c>
      <c r="C49" s="71" t="s">
        <v>58</v>
      </c>
      <c r="D49" s="71" t="s">
        <v>35</v>
      </c>
      <c r="E49" s="71" t="s">
        <v>50</v>
      </c>
      <c r="F49" s="71">
        <v>8</v>
      </c>
      <c r="G49">
        <f t="shared" si="0"/>
        <v>440</v>
      </c>
      <c r="H49">
        <f t="shared" si="1"/>
        <v>0</v>
      </c>
      <c r="I49">
        <f t="shared" si="2"/>
        <v>440</v>
      </c>
    </row>
    <row r="50" spans="1:9">
      <c r="A50" s="71" t="s">
        <v>33</v>
      </c>
      <c r="B50" s="71">
        <f>VLOOKUP(A50,'B. Summary'!$B$8:$E$10,4,FALSE)</f>
        <v>55</v>
      </c>
      <c r="C50" s="71" t="s">
        <v>37</v>
      </c>
      <c r="D50" s="71" t="s">
        <v>49</v>
      </c>
      <c r="E50" s="71" t="s">
        <v>50</v>
      </c>
      <c r="F50" s="71">
        <v>18</v>
      </c>
      <c r="G50">
        <f t="shared" si="0"/>
        <v>990</v>
      </c>
      <c r="H50">
        <f t="shared" si="1"/>
        <v>0</v>
      </c>
      <c r="I50">
        <f t="shared" si="2"/>
        <v>990</v>
      </c>
    </row>
    <row r="51" spans="1:9">
      <c r="A51" s="71" t="s">
        <v>33</v>
      </c>
      <c r="B51" s="71">
        <f>VLOOKUP(A51,'B. Summary'!$B$8:$E$10,4,FALSE)</f>
        <v>55</v>
      </c>
      <c r="C51" s="71" t="s">
        <v>37</v>
      </c>
      <c r="D51" s="71" t="s">
        <v>45</v>
      </c>
      <c r="E51" s="71" t="s">
        <v>50</v>
      </c>
      <c r="F51" s="71">
        <v>8</v>
      </c>
      <c r="G51">
        <f t="shared" si="0"/>
        <v>440</v>
      </c>
      <c r="H51">
        <f t="shared" si="1"/>
        <v>0</v>
      </c>
      <c r="I51">
        <f t="shared" si="2"/>
        <v>440</v>
      </c>
    </row>
    <row r="52" spans="1:9">
      <c r="A52" s="71" t="s">
        <v>33</v>
      </c>
      <c r="B52" s="71">
        <f>VLOOKUP(A52,'B. Summary'!$B$8:$E$10,4,FALSE)</f>
        <v>55</v>
      </c>
      <c r="C52" s="71" t="s">
        <v>38</v>
      </c>
      <c r="D52" s="71" t="s">
        <v>42</v>
      </c>
      <c r="E52" s="71" t="s">
        <v>50</v>
      </c>
      <c r="F52" s="71">
        <v>18</v>
      </c>
      <c r="G52">
        <f t="shared" si="0"/>
        <v>990</v>
      </c>
      <c r="H52">
        <f t="shared" si="1"/>
        <v>0</v>
      </c>
      <c r="I52">
        <f t="shared" si="2"/>
        <v>990</v>
      </c>
    </row>
    <row r="53" spans="1:9">
      <c r="A53" s="71" t="s">
        <v>33</v>
      </c>
      <c r="B53" s="71">
        <f>VLOOKUP(A53,'B. Summary'!$B$8:$E$10,4,FALSE)</f>
        <v>55</v>
      </c>
      <c r="C53" s="71" t="s">
        <v>38</v>
      </c>
      <c r="D53" s="71" t="s">
        <v>47</v>
      </c>
      <c r="E53" s="71" t="s">
        <v>50</v>
      </c>
      <c r="F53" s="71">
        <v>8</v>
      </c>
      <c r="G53">
        <f t="shared" si="0"/>
        <v>440</v>
      </c>
      <c r="H53">
        <f t="shared" si="1"/>
        <v>0</v>
      </c>
      <c r="I53">
        <f t="shared" si="2"/>
        <v>440</v>
      </c>
    </row>
    <row r="54" spans="1:9">
      <c r="A54" s="71" t="s">
        <v>33</v>
      </c>
      <c r="B54" s="71">
        <f>VLOOKUP(A54,'B. Summary'!$B$8:$E$10,4,FALSE)</f>
        <v>55</v>
      </c>
      <c r="C54" s="71" t="s">
        <v>44</v>
      </c>
      <c r="D54" s="71" t="s">
        <v>49</v>
      </c>
      <c r="E54" s="71" t="s">
        <v>50</v>
      </c>
      <c r="F54" s="71">
        <v>14</v>
      </c>
      <c r="G54">
        <f t="shared" si="0"/>
        <v>770</v>
      </c>
      <c r="H54">
        <f t="shared" si="1"/>
        <v>0</v>
      </c>
      <c r="I54">
        <f t="shared" si="2"/>
        <v>770</v>
      </c>
    </row>
    <row r="55" spans="1:9">
      <c r="A55" s="71" t="s">
        <v>33</v>
      </c>
      <c r="B55" s="71">
        <f>VLOOKUP(A55,'B. Summary'!$B$8:$E$10,4,FALSE)</f>
        <v>55</v>
      </c>
      <c r="C55" s="71" t="s">
        <v>44</v>
      </c>
      <c r="D55" s="71" t="s">
        <v>51</v>
      </c>
      <c r="E55" s="71" t="s">
        <v>50</v>
      </c>
      <c r="F55" s="71">
        <v>6</v>
      </c>
      <c r="G55">
        <f t="shared" si="0"/>
        <v>330</v>
      </c>
      <c r="H55">
        <f t="shared" si="1"/>
        <v>0</v>
      </c>
      <c r="I55">
        <f t="shared" si="2"/>
        <v>330</v>
      </c>
    </row>
    <row r="56" spans="1:9">
      <c r="A56" s="71" t="s">
        <v>33</v>
      </c>
      <c r="B56" s="71">
        <f>VLOOKUP(A56,'B. Summary'!$B$8:$E$10,4,FALSE)</f>
        <v>55</v>
      </c>
      <c r="C56" s="71" t="s">
        <v>53</v>
      </c>
      <c r="D56" s="71" t="s">
        <v>42</v>
      </c>
      <c r="E56" s="71" t="s">
        <v>50</v>
      </c>
      <c r="F56" s="71">
        <v>16</v>
      </c>
      <c r="G56">
        <f t="shared" si="0"/>
        <v>880</v>
      </c>
      <c r="H56">
        <f t="shared" si="1"/>
        <v>0</v>
      </c>
      <c r="I56">
        <f t="shared" si="2"/>
        <v>880</v>
      </c>
    </row>
    <row r="57" spans="1:9">
      <c r="A57" s="71" t="s">
        <v>33</v>
      </c>
      <c r="B57" s="71">
        <f>VLOOKUP(A57,'B. Summary'!$B$8:$E$10,4,FALSE)</f>
        <v>55</v>
      </c>
      <c r="C57" s="71" t="s">
        <v>56</v>
      </c>
      <c r="D57" s="71" t="s">
        <v>42</v>
      </c>
      <c r="E57" s="71" t="s">
        <v>50</v>
      </c>
      <c r="F57" s="71">
        <v>2</v>
      </c>
      <c r="G57">
        <f t="shared" si="0"/>
        <v>110</v>
      </c>
      <c r="H57">
        <f t="shared" si="1"/>
        <v>0</v>
      </c>
      <c r="I57">
        <f t="shared" si="2"/>
        <v>110</v>
      </c>
    </row>
    <row r="58" spans="1:9">
      <c r="A58" s="71" t="s">
        <v>33</v>
      </c>
      <c r="B58" s="71">
        <f>VLOOKUP(A58,'B. Summary'!$B$8:$E$10,4,FALSE)</f>
        <v>55</v>
      </c>
      <c r="C58" s="71" t="s">
        <v>56</v>
      </c>
      <c r="D58" s="71" t="s">
        <v>40</v>
      </c>
      <c r="E58" s="71" t="s">
        <v>50</v>
      </c>
      <c r="F58" s="71">
        <v>18</v>
      </c>
      <c r="G58">
        <f t="shared" si="0"/>
        <v>990</v>
      </c>
      <c r="H58">
        <f t="shared" si="1"/>
        <v>0</v>
      </c>
      <c r="I58">
        <f t="shared" si="2"/>
        <v>990</v>
      </c>
    </row>
    <row r="59" spans="1:9">
      <c r="A59" s="71" t="s">
        <v>33</v>
      </c>
      <c r="B59" s="71">
        <f>VLOOKUP(A59,'B. Summary'!$B$8:$E$10,4,FALSE)</f>
        <v>55</v>
      </c>
      <c r="C59" s="71" t="s">
        <v>48</v>
      </c>
      <c r="D59" s="71" t="s">
        <v>45</v>
      </c>
      <c r="E59" s="71" t="s">
        <v>50</v>
      </c>
      <c r="F59" s="71">
        <v>10</v>
      </c>
      <c r="G59">
        <f t="shared" si="0"/>
        <v>550</v>
      </c>
      <c r="H59">
        <f t="shared" si="1"/>
        <v>0</v>
      </c>
      <c r="I59">
        <f t="shared" si="2"/>
        <v>550</v>
      </c>
    </row>
    <row r="60" spans="1:9">
      <c r="A60" s="71" t="s">
        <v>33</v>
      </c>
      <c r="B60" s="71">
        <f>VLOOKUP(A60,'B. Summary'!$B$8:$E$10,4,FALSE)</f>
        <v>55</v>
      </c>
      <c r="C60" s="71" t="s">
        <v>48</v>
      </c>
      <c r="D60" s="71" t="s">
        <v>55</v>
      </c>
      <c r="E60" s="71" t="s">
        <v>50</v>
      </c>
      <c r="F60" s="71">
        <v>16</v>
      </c>
      <c r="G60">
        <f t="shared" si="0"/>
        <v>880</v>
      </c>
      <c r="H60">
        <f t="shared" si="1"/>
        <v>0</v>
      </c>
      <c r="I60">
        <f t="shared" si="2"/>
        <v>880</v>
      </c>
    </row>
    <row r="61" spans="1:9">
      <c r="A61" s="71" t="s">
        <v>33</v>
      </c>
      <c r="B61" s="71">
        <f>VLOOKUP(A61,'B. Summary'!$B$8:$E$10,4,FALSE)</f>
        <v>55</v>
      </c>
      <c r="C61" s="71" t="s">
        <v>34</v>
      </c>
      <c r="D61" s="71" t="s">
        <v>55</v>
      </c>
      <c r="E61" s="71" t="s">
        <v>50</v>
      </c>
      <c r="F61" s="71">
        <v>6</v>
      </c>
      <c r="G61">
        <f t="shared" si="0"/>
        <v>330</v>
      </c>
      <c r="H61">
        <f t="shared" si="1"/>
        <v>0</v>
      </c>
      <c r="I61">
        <f t="shared" si="2"/>
        <v>330</v>
      </c>
    </row>
    <row r="62" spans="1:9">
      <c r="A62" s="71" t="s">
        <v>33</v>
      </c>
      <c r="B62" s="71">
        <f>VLOOKUP(A62,'B. Summary'!$B$8:$E$10,4,FALSE)</f>
        <v>55</v>
      </c>
      <c r="C62" s="71" t="s">
        <v>58</v>
      </c>
      <c r="D62" s="71" t="s">
        <v>55</v>
      </c>
      <c r="E62" s="71" t="s">
        <v>50</v>
      </c>
      <c r="F62" s="71">
        <v>20</v>
      </c>
      <c r="G62">
        <f t="shared" si="0"/>
        <v>1100</v>
      </c>
      <c r="H62">
        <f t="shared" si="1"/>
        <v>0</v>
      </c>
      <c r="I62">
        <f t="shared" si="2"/>
        <v>1100</v>
      </c>
    </row>
    <row r="63" spans="1:9">
      <c r="A63" s="71" t="s">
        <v>33</v>
      </c>
      <c r="B63" s="71">
        <f>VLOOKUP(A63,'B. Summary'!$B$8:$E$10,4,FALSE)</f>
        <v>55</v>
      </c>
      <c r="C63" s="71" t="s">
        <v>37</v>
      </c>
      <c r="D63" s="71" t="s">
        <v>52</v>
      </c>
      <c r="E63" s="71" t="s">
        <v>50</v>
      </c>
      <c r="F63" s="71">
        <v>16</v>
      </c>
      <c r="G63">
        <f t="shared" si="0"/>
        <v>880</v>
      </c>
      <c r="H63">
        <f t="shared" si="1"/>
        <v>88</v>
      </c>
      <c r="I63">
        <f t="shared" si="2"/>
        <v>792</v>
      </c>
    </row>
    <row r="64" spans="1:9">
      <c r="A64" s="71" t="s">
        <v>33</v>
      </c>
      <c r="B64" s="71">
        <f>VLOOKUP(A64,'B. Summary'!$B$8:$E$10,4,FALSE)</f>
        <v>55</v>
      </c>
      <c r="C64" s="71" t="s">
        <v>38</v>
      </c>
      <c r="D64" s="71" t="s">
        <v>45</v>
      </c>
      <c r="E64" s="71" t="s">
        <v>50</v>
      </c>
      <c r="F64" s="71">
        <v>18</v>
      </c>
      <c r="G64">
        <f t="shared" si="0"/>
        <v>990</v>
      </c>
      <c r="H64">
        <f t="shared" si="1"/>
        <v>0</v>
      </c>
      <c r="I64">
        <f t="shared" si="2"/>
        <v>990</v>
      </c>
    </row>
    <row r="65" spans="1:9">
      <c r="A65" s="71" t="s">
        <v>33</v>
      </c>
      <c r="B65" s="71">
        <f>VLOOKUP(A65,'B. Summary'!$B$8:$E$10,4,FALSE)</f>
        <v>55</v>
      </c>
      <c r="C65" s="71" t="s">
        <v>38</v>
      </c>
      <c r="D65" s="71" t="s">
        <v>42</v>
      </c>
      <c r="E65" s="71" t="s">
        <v>50</v>
      </c>
      <c r="F65" s="71">
        <v>12</v>
      </c>
      <c r="G65">
        <f t="shared" si="0"/>
        <v>660</v>
      </c>
      <c r="H65">
        <f t="shared" si="1"/>
        <v>0</v>
      </c>
      <c r="I65">
        <f t="shared" si="2"/>
        <v>660</v>
      </c>
    </row>
    <row r="66" spans="1:9">
      <c r="A66" s="71" t="s">
        <v>33</v>
      </c>
      <c r="B66" s="71">
        <f>VLOOKUP(A66,'B. Summary'!$B$8:$E$10,4,FALSE)</f>
        <v>55</v>
      </c>
      <c r="C66" s="71" t="s">
        <v>41</v>
      </c>
      <c r="D66" s="71" t="s">
        <v>54</v>
      </c>
      <c r="E66" s="71" t="s">
        <v>50</v>
      </c>
      <c r="F66" s="71">
        <v>16</v>
      </c>
      <c r="G66">
        <f t="shared" si="0"/>
        <v>880</v>
      </c>
      <c r="H66">
        <f t="shared" si="1"/>
        <v>0</v>
      </c>
      <c r="I66">
        <f t="shared" si="2"/>
        <v>880</v>
      </c>
    </row>
    <row r="67" spans="1:9">
      <c r="A67" s="71" t="s">
        <v>33</v>
      </c>
      <c r="B67" s="71">
        <f>VLOOKUP(A67,'B. Summary'!$B$8:$E$10,4,FALSE)</f>
        <v>55</v>
      </c>
      <c r="C67" s="71" t="s">
        <v>41</v>
      </c>
      <c r="D67" s="71" t="s">
        <v>35</v>
      </c>
      <c r="E67" s="71" t="s">
        <v>50</v>
      </c>
      <c r="F67" s="71">
        <v>8</v>
      </c>
      <c r="G67">
        <f t="shared" ref="G67:G130" si="3">B67*F67</f>
        <v>440</v>
      </c>
      <c r="H67">
        <f t="shared" ref="H67:H130" si="4">IF(E67="West",G67*8%,IF(D67="December",G67*10%,0))</f>
        <v>0</v>
      </c>
      <c r="I67">
        <f t="shared" ref="I67:I130" si="5">G67-H67</f>
        <v>440</v>
      </c>
    </row>
    <row r="68" spans="1:9">
      <c r="A68" s="71" t="s">
        <v>33</v>
      </c>
      <c r="B68" s="71">
        <f>VLOOKUP(A68,'B. Summary'!$B$8:$E$10,4,FALSE)</f>
        <v>55</v>
      </c>
      <c r="C68" s="71" t="s">
        <v>44</v>
      </c>
      <c r="D68" s="71" t="s">
        <v>35</v>
      </c>
      <c r="E68" s="71" t="s">
        <v>50</v>
      </c>
      <c r="F68" s="71">
        <v>20</v>
      </c>
      <c r="G68">
        <f t="shared" si="3"/>
        <v>1100</v>
      </c>
      <c r="H68">
        <f t="shared" si="4"/>
        <v>0</v>
      </c>
      <c r="I68">
        <f t="shared" si="5"/>
        <v>1100</v>
      </c>
    </row>
    <row r="69" spans="1:9">
      <c r="A69" s="71" t="s">
        <v>33</v>
      </c>
      <c r="B69" s="71">
        <f>VLOOKUP(A69,'B. Summary'!$B$8:$E$10,4,FALSE)</f>
        <v>55</v>
      </c>
      <c r="C69" s="71" t="s">
        <v>44</v>
      </c>
      <c r="D69" s="71" t="s">
        <v>42</v>
      </c>
      <c r="E69" s="71" t="s">
        <v>50</v>
      </c>
      <c r="F69" s="71">
        <v>2</v>
      </c>
      <c r="G69">
        <f t="shared" si="3"/>
        <v>110</v>
      </c>
      <c r="H69">
        <f t="shared" si="4"/>
        <v>0</v>
      </c>
      <c r="I69">
        <f t="shared" si="5"/>
        <v>110</v>
      </c>
    </row>
    <row r="70" spans="1:9">
      <c r="A70" s="71" t="s">
        <v>33</v>
      </c>
      <c r="B70" s="71">
        <f>VLOOKUP(A70,'B. Summary'!$B$8:$E$10,4,FALSE)</f>
        <v>55</v>
      </c>
      <c r="C70" s="71" t="s">
        <v>53</v>
      </c>
      <c r="D70" s="71" t="s">
        <v>39</v>
      </c>
      <c r="E70" s="71" t="s">
        <v>50</v>
      </c>
      <c r="F70" s="71">
        <v>8</v>
      </c>
      <c r="G70">
        <f t="shared" si="3"/>
        <v>440</v>
      </c>
      <c r="H70">
        <f t="shared" si="4"/>
        <v>0</v>
      </c>
      <c r="I70">
        <f t="shared" si="5"/>
        <v>440</v>
      </c>
    </row>
    <row r="71" spans="1:9">
      <c r="A71" s="71" t="s">
        <v>33</v>
      </c>
      <c r="B71" s="71">
        <f>VLOOKUP(A71,'B. Summary'!$B$8:$E$10,4,FALSE)</f>
        <v>55</v>
      </c>
      <c r="C71" s="71" t="s">
        <v>53</v>
      </c>
      <c r="D71" s="71" t="s">
        <v>47</v>
      </c>
      <c r="E71" s="71" t="s">
        <v>50</v>
      </c>
      <c r="F71" s="71">
        <v>12</v>
      </c>
      <c r="G71">
        <f t="shared" si="3"/>
        <v>660</v>
      </c>
      <c r="H71">
        <f t="shared" si="4"/>
        <v>0</v>
      </c>
      <c r="I71">
        <f t="shared" si="5"/>
        <v>660</v>
      </c>
    </row>
    <row r="72" spans="1:9">
      <c r="A72" s="71" t="s">
        <v>33</v>
      </c>
      <c r="B72" s="71">
        <f>VLOOKUP(A72,'B. Summary'!$B$8:$E$10,4,FALSE)</f>
        <v>55</v>
      </c>
      <c r="C72" s="71" t="s">
        <v>53</v>
      </c>
      <c r="D72" s="71" t="s">
        <v>49</v>
      </c>
      <c r="E72" s="71" t="s">
        <v>50</v>
      </c>
      <c r="F72" s="71">
        <v>8</v>
      </c>
      <c r="G72">
        <f t="shared" si="3"/>
        <v>440</v>
      </c>
      <c r="H72">
        <f t="shared" si="4"/>
        <v>0</v>
      </c>
      <c r="I72">
        <f t="shared" si="5"/>
        <v>440</v>
      </c>
    </row>
    <row r="73" spans="1:9">
      <c r="A73" s="71" t="s">
        <v>33</v>
      </c>
      <c r="B73" s="71">
        <f>VLOOKUP(A73,'B. Summary'!$B$8:$E$10,4,FALSE)</f>
        <v>55</v>
      </c>
      <c r="C73" s="71" t="s">
        <v>46</v>
      </c>
      <c r="D73" s="71" t="s">
        <v>40</v>
      </c>
      <c r="E73" s="71" t="s">
        <v>50</v>
      </c>
      <c r="F73" s="71">
        <v>6</v>
      </c>
      <c r="G73">
        <f t="shared" si="3"/>
        <v>330</v>
      </c>
      <c r="H73">
        <f t="shared" si="4"/>
        <v>0</v>
      </c>
      <c r="I73">
        <f t="shared" si="5"/>
        <v>330</v>
      </c>
    </row>
    <row r="74" spans="1:9">
      <c r="A74" s="71" t="s">
        <v>33</v>
      </c>
      <c r="B74" s="71">
        <f>VLOOKUP(A74,'B. Summary'!$B$8:$E$10,4,FALSE)</f>
        <v>55</v>
      </c>
      <c r="C74" s="71" t="s">
        <v>56</v>
      </c>
      <c r="D74" s="71" t="s">
        <v>39</v>
      </c>
      <c r="E74" s="71" t="s">
        <v>50</v>
      </c>
      <c r="F74" s="71">
        <v>8</v>
      </c>
      <c r="G74">
        <f t="shared" si="3"/>
        <v>440</v>
      </c>
      <c r="H74">
        <f t="shared" si="4"/>
        <v>0</v>
      </c>
      <c r="I74">
        <f t="shared" si="5"/>
        <v>440</v>
      </c>
    </row>
    <row r="75" spans="1:9">
      <c r="A75" s="71" t="s">
        <v>33</v>
      </c>
      <c r="B75" s="71">
        <f>VLOOKUP(A75,'B. Summary'!$B$8:$E$10,4,FALSE)</f>
        <v>55</v>
      </c>
      <c r="C75" s="71" t="s">
        <v>48</v>
      </c>
      <c r="D75" s="71" t="s">
        <v>54</v>
      </c>
      <c r="E75" s="71" t="s">
        <v>50</v>
      </c>
      <c r="F75" s="71">
        <v>16</v>
      </c>
      <c r="G75">
        <f t="shared" si="3"/>
        <v>880</v>
      </c>
      <c r="H75">
        <f t="shared" si="4"/>
        <v>0</v>
      </c>
      <c r="I75">
        <f t="shared" si="5"/>
        <v>880</v>
      </c>
    </row>
    <row r="76" spans="1:9">
      <c r="A76" s="71" t="s">
        <v>60</v>
      </c>
      <c r="B76" s="71">
        <f>VLOOKUP(A76,'B. Summary'!$B$8:$E$10,4,FALSE)</f>
        <v>45</v>
      </c>
      <c r="C76" s="71" t="s">
        <v>34</v>
      </c>
      <c r="D76" s="71" t="s">
        <v>43</v>
      </c>
      <c r="E76" s="71" t="s">
        <v>50</v>
      </c>
      <c r="F76" s="71">
        <v>20</v>
      </c>
      <c r="G76">
        <f t="shared" si="3"/>
        <v>900</v>
      </c>
      <c r="H76">
        <f t="shared" si="4"/>
        <v>0</v>
      </c>
      <c r="I76">
        <f t="shared" si="5"/>
        <v>900</v>
      </c>
    </row>
    <row r="77" spans="1:9">
      <c r="A77" s="71" t="s">
        <v>60</v>
      </c>
      <c r="B77" s="71">
        <f>VLOOKUP(A77,'B. Summary'!$B$8:$E$10,4,FALSE)</f>
        <v>45</v>
      </c>
      <c r="C77" s="71" t="s">
        <v>34</v>
      </c>
      <c r="D77" s="71" t="s">
        <v>54</v>
      </c>
      <c r="E77" s="71" t="s">
        <v>50</v>
      </c>
      <c r="F77" s="71">
        <v>28</v>
      </c>
      <c r="G77">
        <f t="shared" si="3"/>
        <v>1260</v>
      </c>
      <c r="H77">
        <f t="shared" si="4"/>
        <v>0</v>
      </c>
      <c r="I77">
        <f t="shared" si="5"/>
        <v>1260</v>
      </c>
    </row>
    <row r="78" spans="1:9">
      <c r="A78" s="71" t="s">
        <v>60</v>
      </c>
      <c r="B78" s="71">
        <f>VLOOKUP(A78,'B. Summary'!$B$8:$E$10,4,FALSE)</f>
        <v>45</v>
      </c>
      <c r="C78" s="71" t="s">
        <v>34</v>
      </c>
      <c r="D78" s="71" t="s">
        <v>39</v>
      </c>
      <c r="E78" s="71" t="s">
        <v>50</v>
      </c>
      <c r="F78" s="71">
        <v>12</v>
      </c>
      <c r="G78">
        <f t="shared" si="3"/>
        <v>540</v>
      </c>
      <c r="H78">
        <f t="shared" si="4"/>
        <v>0</v>
      </c>
      <c r="I78">
        <f t="shared" si="5"/>
        <v>540</v>
      </c>
    </row>
    <row r="79" spans="1:9">
      <c r="A79" s="71" t="s">
        <v>60</v>
      </c>
      <c r="B79" s="71">
        <f>VLOOKUP(A79,'B. Summary'!$B$8:$E$10,4,FALSE)</f>
        <v>45</v>
      </c>
      <c r="C79" s="71" t="s">
        <v>58</v>
      </c>
      <c r="D79" s="71" t="s">
        <v>52</v>
      </c>
      <c r="E79" s="71" t="s">
        <v>50</v>
      </c>
      <c r="F79" s="71">
        <v>36</v>
      </c>
      <c r="G79">
        <f t="shared" si="3"/>
        <v>1620</v>
      </c>
      <c r="H79">
        <f t="shared" si="4"/>
        <v>162</v>
      </c>
      <c r="I79">
        <f t="shared" si="5"/>
        <v>1458</v>
      </c>
    </row>
    <row r="80" spans="1:9">
      <c r="A80" s="71" t="s">
        <v>60</v>
      </c>
      <c r="B80" s="71">
        <f>VLOOKUP(A80,'B. Summary'!$B$8:$E$10,4,FALSE)</f>
        <v>45</v>
      </c>
      <c r="C80" s="71" t="s">
        <v>37</v>
      </c>
      <c r="D80" s="71" t="s">
        <v>54</v>
      </c>
      <c r="E80" s="71" t="s">
        <v>50</v>
      </c>
      <c r="F80" s="71">
        <v>20</v>
      </c>
      <c r="G80">
        <f t="shared" si="3"/>
        <v>900</v>
      </c>
      <c r="H80">
        <f t="shared" si="4"/>
        <v>0</v>
      </c>
      <c r="I80">
        <f t="shared" si="5"/>
        <v>900</v>
      </c>
    </row>
    <row r="81" spans="1:9">
      <c r="A81" s="71" t="s">
        <v>60</v>
      </c>
      <c r="B81" s="71">
        <f>VLOOKUP(A81,'B. Summary'!$B$8:$E$10,4,FALSE)</f>
        <v>45</v>
      </c>
      <c r="C81" s="71" t="s">
        <v>41</v>
      </c>
      <c r="D81" s="71" t="s">
        <v>52</v>
      </c>
      <c r="E81" s="71" t="s">
        <v>50</v>
      </c>
      <c r="F81" s="71">
        <v>24</v>
      </c>
      <c r="G81">
        <f t="shared" si="3"/>
        <v>1080</v>
      </c>
      <c r="H81">
        <f t="shared" si="4"/>
        <v>108</v>
      </c>
      <c r="I81">
        <f t="shared" si="5"/>
        <v>972</v>
      </c>
    </row>
    <row r="82" spans="1:9">
      <c r="A82" s="71" t="s">
        <v>60</v>
      </c>
      <c r="B82" s="71">
        <f>VLOOKUP(A82,'B. Summary'!$B$8:$E$10,4,FALSE)</f>
        <v>45</v>
      </c>
      <c r="C82" s="71" t="s">
        <v>44</v>
      </c>
      <c r="D82" s="71" t="s">
        <v>40</v>
      </c>
      <c r="E82" s="71" t="s">
        <v>50</v>
      </c>
      <c r="F82" s="71">
        <v>12</v>
      </c>
      <c r="G82">
        <f t="shared" si="3"/>
        <v>540</v>
      </c>
      <c r="H82">
        <f t="shared" si="4"/>
        <v>0</v>
      </c>
      <c r="I82">
        <f t="shared" si="5"/>
        <v>540</v>
      </c>
    </row>
    <row r="83" spans="1:9">
      <c r="A83" s="71" t="s">
        <v>60</v>
      </c>
      <c r="B83" s="71">
        <f>VLOOKUP(A83,'B. Summary'!$B$8:$E$10,4,FALSE)</f>
        <v>45</v>
      </c>
      <c r="C83" s="71" t="s">
        <v>44</v>
      </c>
      <c r="D83" s="71" t="s">
        <v>47</v>
      </c>
      <c r="E83" s="71" t="s">
        <v>50</v>
      </c>
      <c r="F83" s="71">
        <v>32</v>
      </c>
      <c r="G83">
        <f t="shared" si="3"/>
        <v>1440</v>
      </c>
      <c r="H83">
        <f t="shared" si="4"/>
        <v>0</v>
      </c>
      <c r="I83">
        <f t="shared" si="5"/>
        <v>1440</v>
      </c>
    </row>
    <row r="84" spans="1:9">
      <c r="A84" s="71" t="s">
        <v>60</v>
      </c>
      <c r="B84" s="71">
        <f>VLOOKUP(A84,'B. Summary'!$B$8:$E$10,4,FALSE)</f>
        <v>45</v>
      </c>
      <c r="C84" s="71" t="s">
        <v>46</v>
      </c>
      <c r="D84" s="71" t="s">
        <v>47</v>
      </c>
      <c r="E84" s="71" t="s">
        <v>50</v>
      </c>
      <c r="F84" s="71">
        <v>28</v>
      </c>
      <c r="G84">
        <f t="shared" si="3"/>
        <v>1260</v>
      </c>
      <c r="H84">
        <f t="shared" si="4"/>
        <v>0</v>
      </c>
      <c r="I84">
        <f t="shared" si="5"/>
        <v>1260</v>
      </c>
    </row>
    <row r="85" spans="1:9">
      <c r="A85" s="71" t="s">
        <v>60</v>
      </c>
      <c r="B85" s="71">
        <f>VLOOKUP(A85,'B. Summary'!$B$8:$E$10,4,FALSE)</f>
        <v>45</v>
      </c>
      <c r="C85" s="71" t="s">
        <v>37</v>
      </c>
      <c r="D85" s="71" t="s">
        <v>40</v>
      </c>
      <c r="E85" s="71" t="s">
        <v>50</v>
      </c>
      <c r="F85" s="71">
        <v>32</v>
      </c>
      <c r="G85">
        <f t="shared" si="3"/>
        <v>1440</v>
      </c>
      <c r="H85">
        <f t="shared" si="4"/>
        <v>0</v>
      </c>
      <c r="I85">
        <f t="shared" si="5"/>
        <v>1440</v>
      </c>
    </row>
    <row r="86" spans="1:9">
      <c r="A86" s="71" t="s">
        <v>60</v>
      </c>
      <c r="B86" s="71">
        <f>VLOOKUP(A86,'B. Summary'!$B$8:$E$10,4,FALSE)</f>
        <v>45</v>
      </c>
      <c r="C86" s="71" t="s">
        <v>41</v>
      </c>
      <c r="D86" s="71" t="s">
        <v>45</v>
      </c>
      <c r="E86" s="71" t="s">
        <v>50</v>
      </c>
      <c r="F86" s="71">
        <v>12</v>
      </c>
      <c r="G86">
        <f t="shared" si="3"/>
        <v>540</v>
      </c>
      <c r="H86">
        <f t="shared" si="4"/>
        <v>0</v>
      </c>
      <c r="I86">
        <f t="shared" si="5"/>
        <v>540</v>
      </c>
    </row>
    <row r="87" spans="1:9">
      <c r="A87" s="71" t="s">
        <v>60</v>
      </c>
      <c r="B87" s="71">
        <f>VLOOKUP(A87,'B. Summary'!$B$8:$E$10,4,FALSE)</f>
        <v>45</v>
      </c>
      <c r="C87" s="71" t="s">
        <v>41</v>
      </c>
      <c r="D87" s="71" t="s">
        <v>39</v>
      </c>
      <c r="E87" s="71" t="s">
        <v>50</v>
      </c>
      <c r="F87" s="71">
        <v>12</v>
      </c>
      <c r="G87">
        <f t="shared" si="3"/>
        <v>540</v>
      </c>
      <c r="H87">
        <f t="shared" si="4"/>
        <v>0</v>
      </c>
      <c r="I87">
        <f t="shared" si="5"/>
        <v>540</v>
      </c>
    </row>
    <row r="88" spans="1:9">
      <c r="A88" s="71" t="s">
        <v>60</v>
      </c>
      <c r="B88" s="71">
        <f>VLOOKUP(A88,'B. Summary'!$B$8:$E$10,4,FALSE)</f>
        <v>45</v>
      </c>
      <c r="C88" s="71" t="s">
        <v>44</v>
      </c>
      <c r="D88" s="71" t="s">
        <v>35</v>
      </c>
      <c r="E88" s="71" t="s">
        <v>50</v>
      </c>
      <c r="F88" s="71">
        <v>16</v>
      </c>
      <c r="G88">
        <f t="shared" si="3"/>
        <v>720</v>
      </c>
      <c r="H88">
        <f t="shared" si="4"/>
        <v>0</v>
      </c>
      <c r="I88">
        <f t="shared" si="5"/>
        <v>720</v>
      </c>
    </row>
    <row r="89" spans="1:9">
      <c r="A89" s="71" t="s">
        <v>60</v>
      </c>
      <c r="B89" s="71">
        <f>VLOOKUP(A89,'B. Summary'!$B$8:$E$10,4,FALSE)</f>
        <v>45</v>
      </c>
      <c r="C89" s="71" t="s">
        <v>53</v>
      </c>
      <c r="D89" s="71" t="s">
        <v>49</v>
      </c>
      <c r="E89" s="71" t="s">
        <v>50</v>
      </c>
      <c r="F89" s="71">
        <v>28</v>
      </c>
      <c r="G89">
        <f t="shared" si="3"/>
        <v>1260</v>
      </c>
      <c r="H89">
        <f t="shared" si="4"/>
        <v>0</v>
      </c>
      <c r="I89">
        <f t="shared" si="5"/>
        <v>1260</v>
      </c>
    </row>
    <row r="90" spans="1:9">
      <c r="A90" s="71" t="s">
        <v>60</v>
      </c>
      <c r="B90" s="71">
        <f>VLOOKUP(A90,'B. Summary'!$B$8:$E$10,4,FALSE)</f>
        <v>45</v>
      </c>
      <c r="C90" s="71" t="s">
        <v>53</v>
      </c>
      <c r="D90" s="71" t="s">
        <v>47</v>
      </c>
      <c r="E90" s="71" t="s">
        <v>50</v>
      </c>
      <c r="F90" s="71">
        <v>16</v>
      </c>
      <c r="G90">
        <f t="shared" si="3"/>
        <v>720</v>
      </c>
      <c r="H90">
        <f t="shared" si="4"/>
        <v>0</v>
      </c>
      <c r="I90">
        <f t="shared" si="5"/>
        <v>720</v>
      </c>
    </row>
    <row r="91" spans="1:9">
      <c r="A91" s="71" t="s">
        <v>60</v>
      </c>
      <c r="B91" s="71">
        <f>VLOOKUP(A91,'B. Summary'!$B$8:$E$10,4,FALSE)</f>
        <v>45</v>
      </c>
      <c r="C91" s="71" t="s">
        <v>53</v>
      </c>
      <c r="D91" s="71" t="s">
        <v>47</v>
      </c>
      <c r="E91" s="71" t="s">
        <v>50</v>
      </c>
      <c r="F91" s="71">
        <v>40</v>
      </c>
      <c r="G91">
        <f t="shared" si="3"/>
        <v>1800</v>
      </c>
      <c r="H91">
        <f t="shared" si="4"/>
        <v>0</v>
      </c>
      <c r="I91">
        <f t="shared" si="5"/>
        <v>1800</v>
      </c>
    </row>
    <row r="92" spans="1:9">
      <c r="A92" s="71" t="s">
        <v>60</v>
      </c>
      <c r="B92" s="71">
        <f>VLOOKUP(A92,'B. Summary'!$B$8:$E$10,4,FALSE)</f>
        <v>45</v>
      </c>
      <c r="C92" s="71" t="s">
        <v>46</v>
      </c>
      <c r="D92" s="71" t="s">
        <v>51</v>
      </c>
      <c r="E92" s="71" t="s">
        <v>50</v>
      </c>
      <c r="F92" s="71">
        <v>32</v>
      </c>
      <c r="G92">
        <f t="shared" si="3"/>
        <v>1440</v>
      </c>
      <c r="H92">
        <f t="shared" si="4"/>
        <v>0</v>
      </c>
      <c r="I92">
        <f t="shared" si="5"/>
        <v>1440</v>
      </c>
    </row>
    <row r="93" spans="1:9">
      <c r="A93" s="71" t="s">
        <v>60</v>
      </c>
      <c r="B93" s="71">
        <f>VLOOKUP(A93,'B. Summary'!$B$8:$E$10,4,FALSE)</f>
        <v>45</v>
      </c>
      <c r="C93" s="71" t="s">
        <v>46</v>
      </c>
      <c r="D93" s="71" t="s">
        <v>55</v>
      </c>
      <c r="E93" s="71" t="s">
        <v>50</v>
      </c>
      <c r="F93" s="71">
        <v>8</v>
      </c>
      <c r="G93">
        <f t="shared" si="3"/>
        <v>360</v>
      </c>
      <c r="H93">
        <f t="shared" si="4"/>
        <v>0</v>
      </c>
      <c r="I93">
        <f t="shared" si="5"/>
        <v>360</v>
      </c>
    </row>
    <row r="94" spans="1:9">
      <c r="A94" s="71" t="s">
        <v>60</v>
      </c>
      <c r="B94" s="71">
        <f>VLOOKUP(A94,'B. Summary'!$B$8:$E$10,4,FALSE)</f>
        <v>45</v>
      </c>
      <c r="C94" s="71" t="s">
        <v>46</v>
      </c>
      <c r="D94" s="71" t="s">
        <v>35</v>
      </c>
      <c r="E94" s="71" t="s">
        <v>50</v>
      </c>
      <c r="F94" s="71">
        <v>8</v>
      </c>
      <c r="G94">
        <f t="shared" si="3"/>
        <v>360</v>
      </c>
      <c r="H94">
        <f t="shared" si="4"/>
        <v>0</v>
      </c>
      <c r="I94">
        <f t="shared" si="5"/>
        <v>360</v>
      </c>
    </row>
    <row r="95" spans="1:9">
      <c r="A95" s="71" t="s">
        <v>60</v>
      </c>
      <c r="B95" s="71">
        <f>VLOOKUP(A95,'B. Summary'!$B$8:$E$10,4,FALSE)</f>
        <v>45</v>
      </c>
      <c r="C95" s="71" t="s">
        <v>46</v>
      </c>
      <c r="D95" s="71" t="s">
        <v>45</v>
      </c>
      <c r="E95" s="71" t="s">
        <v>50</v>
      </c>
      <c r="F95" s="71">
        <v>12</v>
      </c>
      <c r="G95">
        <f t="shared" si="3"/>
        <v>540</v>
      </c>
      <c r="H95">
        <f t="shared" si="4"/>
        <v>0</v>
      </c>
      <c r="I95">
        <f t="shared" si="5"/>
        <v>540</v>
      </c>
    </row>
    <row r="96" spans="1:9">
      <c r="A96" s="71" t="s">
        <v>60</v>
      </c>
      <c r="B96" s="71">
        <f>VLOOKUP(A96,'B. Summary'!$B$8:$E$10,4,FALSE)</f>
        <v>45</v>
      </c>
      <c r="C96" s="71" t="s">
        <v>56</v>
      </c>
      <c r="D96" s="71" t="s">
        <v>35</v>
      </c>
      <c r="E96" s="71" t="s">
        <v>50</v>
      </c>
      <c r="F96" s="71">
        <v>40</v>
      </c>
      <c r="G96">
        <f t="shared" si="3"/>
        <v>1800</v>
      </c>
      <c r="H96">
        <f t="shared" si="4"/>
        <v>0</v>
      </c>
      <c r="I96">
        <f t="shared" si="5"/>
        <v>1800</v>
      </c>
    </row>
    <row r="97" spans="1:9">
      <c r="A97" s="71" t="s">
        <v>60</v>
      </c>
      <c r="B97" s="71">
        <f>VLOOKUP(A97,'B. Summary'!$B$8:$E$10,4,FALSE)</f>
        <v>45</v>
      </c>
      <c r="C97" s="71" t="s">
        <v>56</v>
      </c>
      <c r="D97" s="71" t="s">
        <v>35</v>
      </c>
      <c r="E97" s="71" t="s">
        <v>50</v>
      </c>
      <c r="F97" s="71">
        <v>4</v>
      </c>
      <c r="G97">
        <f t="shared" si="3"/>
        <v>180</v>
      </c>
      <c r="H97">
        <f t="shared" si="4"/>
        <v>0</v>
      </c>
      <c r="I97">
        <f t="shared" si="5"/>
        <v>180</v>
      </c>
    </row>
    <row r="98" spans="1:9">
      <c r="A98" s="71" t="s">
        <v>60</v>
      </c>
      <c r="B98" s="71">
        <f>VLOOKUP(A98,'B. Summary'!$B$8:$E$10,4,FALSE)</f>
        <v>45</v>
      </c>
      <c r="C98" s="71" t="s">
        <v>56</v>
      </c>
      <c r="D98" s="71" t="s">
        <v>45</v>
      </c>
      <c r="E98" s="71" t="s">
        <v>50</v>
      </c>
      <c r="F98" s="71">
        <v>24</v>
      </c>
      <c r="G98">
        <f t="shared" si="3"/>
        <v>1080</v>
      </c>
      <c r="H98">
        <f t="shared" si="4"/>
        <v>0</v>
      </c>
      <c r="I98">
        <f t="shared" si="5"/>
        <v>1080</v>
      </c>
    </row>
    <row r="99" spans="1:9">
      <c r="A99" s="71" t="s">
        <v>60</v>
      </c>
      <c r="B99" s="71">
        <f>VLOOKUP(A99,'B. Summary'!$B$8:$E$10,4,FALSE)</f>
        <v>45</v>
      </c>
      <c r="C99" s="71" t="s">
        <v>56</v>
      </c>
      <c r="D99" s="71" t="s">
        <v>39</v>
      </c>
      <c r="E99" s="71" t="s">
        <v>50</v>
      </c>
      <c r="F99" s="71">
        <v>16</v>
      </c>
      <c r="G99">
        <f t="shared" si="3"/>
        <v>720</v>
      </c>
      <c r="H99">
        <f t="shared" si="4"/>
        <v>0</v>
      </c>
      <c r="I99">
        <f t="shared" si="5"/>
        <v>720</v>
      </c>
    </row>
    <row r="100" spans="1:9">
      <c r="A100" s="71" t="s">
        <v>60</v>
      </c>
      <c r="B100" s="71">
        <f>VLOOKUP(A100,'B. Summary'!$B$8:$E$10,4,FALSE)</f>
        <v>45</v>
      </c>
      <c r="C100" s="71" t="s">
        <v>48</v>
      </c>
      <c r="D100" s="71" t="s">
        <v>45</v>
      </c>
      <c r="E100" s="71" t="s">
        <v>50</v>
      </c>
      <c r="F100" s="71">
        <v>40</v>
      </c>
      <c r="G100">
        <f t="shared" si="3"/>
        <v>1800</v>
      </c>
      <c r="H100">
        <f t="shared" si="4"/>
        <v>0</v>
      </c>
      <c r="I100">
        <f t="shared" si="5"/>
        <v>1800</v>
      </c>
    </row>
    <row r="101" spans="1:9">
      <c r="A101" s="71" t="s">
        <v>60</v>
      </c>
      <c r="B101" s="71">
        <f>VLOOKUP(A101,'B. Summary'!$B$8:$E$10,4,FALSE)</f>
        <v>45</v>
      </c>
      <c r="C101" s="71" t="s">
        <v>34</v>
      </c>
      <c r="D101" s="71" t="s">
        <v>49</v>
      </c>
      <c r="E101" s="71" t="s">
        <v>50</v>
      </c>
      <c r="F101" s="71">
        <v>24</v>
      </c>
      <c r="G101">
        <f t="shared" si="3"/>
        <v>1080</v>
      </c>
      <c r="H101">
        <f t="shared" si="4"/>
        <v>0</v>
      </c>
      <c r="I101">
        <f t="shared" si="5"/>
        <v>1080</v>
      </c>
    </row>
    <row r="102" spans="1:9">
      <c r="A102" s="71" t="s">
        <v>60</v>
      </c>
      <c r="B102" s="71">
        <f>VLOOKUP(A102,'B. Summary'!$B$8:$E$10,4,FALSE)</f>
        <v>45</v>
      </c>
      <c r="C102" s="71" t="s">
        <v>34</v>
      </c>
      <c r="D102" s="71" t="s">
        <v>45</v>
      </c>
      <c r="E102" s="71" t="s">
        <v>50</v>
      </c>
      <c r="F102" s="71">
        <v>20</v>
      </c>
      <c r="G102">
        <f t="shared" si="3"/>
        <v>900</v>
      </c>
      <c r="H102">
        <f t="shared" si="4"/>
        <v>0</v>
      </c>
      <c r="I102">
        <f t="shared" si="5"/>
        <v>900</v>
      </c>
    </row>
    <row r="103" spans="1:9">
      <c r="A103" s="71" t="s">
        <v>60</v>
      </c>
      <c r="B103" s="71">
        <f>VLOOKUP(A103,'B. Summary'!$B$8:$E$10,4,FALSE)</f>
        <v>45</v>
      </c>
      <c r="C103" s="71" t="s">
        <v>58</v>
      </c>
      <c r="D103" s="71" t="s">
        <v>52</v>
      </c>
      <c r="E103" s="71" t="s">
        <v>50</v>
      </c>
      <c r="F103" s="71">
        <v>28</v>
      </c>
      <c r="G103">
        <f t="shared" si="3"/>
        <v>1260</v>
      </c>
      <c r="H103">
        <f t="shared" si="4"/>
        <v>126</v>
      </c>
      <c r="I103">
        <f t="shared" si="5"/>
        <v>1134</v>
      </c>
    </row>
    <row r="104" spans="1:9">
      <c r="A104" s="71" t="s">
        <v>60</v>
      </c>
      <c r="B104" s="71">
        <f>VLOOKUP(A104,'B. Summary'!$B$8:$E$10,4,FALSE)</f>
        <v>45</v>
      </c>
      <c r="C104" s="71" t="s">
        <v>58</v>
      </c>
      <c r="D104" s="71" t="s">
        <v>54</v>
      </c>
      <c r="E104" s="71" t="s">
        <v>50</v>
      </c>
      <c r="F104" s="71">
        <v>14</v>
      </c>
      <c r="G104">
        <f t="shared" si="3"/>
        <v>630</v>
      </c>
      <c r="H104">
        <f t="shared" si="4"/>
        <v>0</v>
      </c>
      <c r="I104">
        <f t="shared" si="5"/>
        <v>630</v>
      </c>
    </row>
    <row r="105" spans="1:9">
      <c r="A105" s="71" t="s">
        <v>60</v>
      </c>
      <c r="B105" s="71">
        <f>VLOOKUP(A105,'B. Summary'!$B$8:$E$10,4,FALSE)</f>
        <v>45</v>
      </c>
      <c r="C105" s="71" t="s">
        <v>37</v>
      </c>
      <c r="D105" s="71" t="s">
        <v>55</v>
      </c>
      <c r="E105" s="71" t="s">
        <v>50</v>
      </c>
      <c r="F105" s="71">
        <v>26</v>
      </c>
      <c r="G105">
        <f t="shared" si="3"/>
        <v>1170</v>
      </c>
      <c r="H105">
        <f t="shared" si="4"/>
        <v>0</v>
      </c>
      <c r="I105">
        <f t="shared" si="5"/>
        <v>1170</v>
      </c>
    </row>
    <row r="106" spans="1:9">
      <c r="A106" s="71" t="s">
        <v>60</v>
      </c>
      <c r="B106" s="71">
        <f>VLOOKUP(A106,'B. Summary'!$B$8:$E$10,4,FALSE)</f>
        <v>45</v>
      </c>
      <c r="C106" s="71" t="s">
        <v>41</v>
      </c>
      <c r="D106" s="71" t="s">
        <v>51</v>
      </c>
      <c r="E106" s="71" t="s">
        <v>50</v>
      </c>
      <c r="F106" s="71">
        <v>28</v>
      </c>
      <c r="G106">
        <f t="shared" si="3"/>
        <v>1260</v>
      </c>
      <c r="H106">
        <f t="shared" si="4"/>
        <v>0</v>
      </c>
      <c r="I106">
        <f t="shared" si="5"/>
        <v>1260</v>
      </c>
    </row>
    <row r="107" spans="1:9">
      <c r="A107" s="71" t="s">
        <v>60</v>
      </c>
      <c r="B107" s="71">
        <f>VLOOKUP(A107,'B. Summary'!$B$8:$E$10,4,FALSE)</f>
        <v>45</v>
      </c>
      <c r="C107" s="71" t="s">
        <v>41</v>
      </c>
      <c r="D107" s="71" t="s">
        <v>49</v>
      </c>
      <c r="E107" s="71" t="s">
        <v>50</v>
      </c>
      <c r="F107" s="71">
        <v>40</v>
      </c>
      <c r="G107">
        <f t="shared" si="3"/>
        <v>1800</v>
      </c>
      <c r="H107">
        <f t="shared" si="4"/>
        <v>0</v>
      </c>
      <c r="I107">
        <f t="shared" si="5"/>
        <v>1800</v>
      </c>
    </row>
    <row r="108" spans="1:9">
      <c r="A108" s="71" t="s">
        <v>60</v>
      </c>
      <c r="B108" s="71">
        <f>VLOOKUP(A108,'B. Summary'!$B$8:$E$10,4,FALSE)</f>
        <v>45</v>
      </c>
      <c r="C108" s="71" t="s">
        <v>41</v>
      </c>
      <c r="D108" s="71" t="s">
        <v>49</v>
      </c>
      <c r="E108" s="71" t="s">
        <v>50</v>
      </c>
      <c r="F108" s="71">
        <v>36</v>
      </c>
      <c r="G108">
        <f t="shared" si="3"/>
        <v>1620</v>
      </c>
      <c r="H108">
        <f t="shared" si="4"/>
        <v>0</v>
      </c>
      <c r="I108">
        <f t="shared" si="5"/>
        <v>1620</v>
      </c>
    </row>
    <row r="109" spans="1:9">
      <c r="A109" s="71" t="s">
        <v>60</v>
      </c>
      <c r="B109" s="71">
        <f>VLOOKUP(A109,'B. Summary'!$B$8:$E$10,4,FALSE)</f>
        <v>45</v>
      </c>
      <c r="C109" s="71" t="s">
        <v>41</v>
      </c>
      <c r="D109" s="71" t="s">
        <v>39</v>
      </c>
      <c r="E109" s="71" t="s">
        <v>50</v>
      </c>
      <c r="F109" s="71">
        <v>40</v>
      </c>
      <c r="G109">
        <f t="shared" si="3"/>
        <v>1800</v>
      </c>
      <c r="H109">
        <f t="shared" si="4"/>
        <v>0</v>
      </c>
      <c r="I109">
        <f t="shared" si="5"/>
        <v>1800</v>
      </c>
    </row>
    <row r="110" spans="1:9">
      <c r="A110" s="71" t="s">
        <v>60</v>
      </c>
      <c r="B110" s="71">
        <f>VLOOKUP(A110,'B. Summary'!$B$8:$E$10,4,FALSE)</f>
        <v>45</v>
      </c>
      <c r="C110" s="71" t="s">
        <v>44</v>
      </c>
      <c r="D110" s="71" t="s">
        <v>54</v>
      </c>
      <c r="E110" s="71" t="s">
        <v>50</v>
      </c>
      <c r="F110" s="71">
        <v>36</v>
      </c>
      <c r="G110">
        <f t="shared" si="3"/>
        <v>1620</v>
      </c>
      <c r="H110">
        <f t="shared" si="4"/>
        <v>0</v>
      </c>
      <c r="I110">
        <f t="shared" si="5"/>
        <v>1620</v>
      </c>
    </row>
    <row r="111" spans="1:9">
      <c r="A111" s="71" t="s">
        <v>60</v>
      </c>
      <c r="B111" s="71">
        <f>VLOOKUP(A111,'B. Summary'!$B$8:$E$10,4,FALSE)</f>
        <v>45</v>
      </c>
      <c r="C111" s="71" t="s">
        <v>44</v>
      </c>
      <c r="D111" s="71" t="s">
        <v>43</v>
      </c>
      <c r="E111" s="71" t="s">
        <v>50</v>
      </c>
      <c r="F111" s="71">
        <v>28</v>
      </c>
      <c r="G111">
        <f t="shared" si="3"/>
        <v>1260</v>
      </c>
      <c r="H111">
        <f t="shared" si="4"/>
        <v>0</v>
      </c>
      <c r="I111">
        <f t="shared" si="5"/>
        <v>1260</v>
      </c>
    </row>
    <row r="112" spans="1:9">
      <c r="A112" s="71" t="s">
        <v>60</v>
      </c>
      <c r="B112" s="71">
        <f>VLOOKUP(A112,'B. Summary'!$B$8:$E$10,4,FALSE)</f>
        <v>45</v>
      </c>
      <c r="C112" s="71" t="s">
        <v>53</v>
      </c>
      <c r="D112" s="71" t="s">
        <v>52</v>
      </c>
      <c r="E112" s="71" t="s">
        <v>50</v>
      </c>
      <c r="F112" s="71">
        <v>28</v>
      </c>
      <c r="G112">
        <f t="shared" si="3"/>
        <v>1260</v>
      </c>
      <c r="H112">
        <f t="shared" si="4"/>
        <v>126</v>
      </c>
      <c r="I112">
        <f t="shared" si="5"/>
        <v>1134</v>
      </c>
    </row>
    <row r="113" spans="1:9">
      <c r="A113" s="71" t="s">
        <v>60</v>
      </c>
      <c r="B113" s="71">
        <f>VLOOKUP(A113,'B. Summary'!$B$8:$E$10,4,FALSE)</f>
        <v>45</v>
      </c>
      <c r="C113" s="71" t="s">
        <v>56</v>
      </c>
      <c r="D113" s="71" t="s">
        <v>43</v>
      </c>
      <c r="E113" s="71" t="s">
        <v>50</v>
      </c>
      <c r="F113" s="71">
        <v>36</v>
      </c>
      <c r="G113">
        <f t="shared" si="3"/>
        <v>1620</v>
      </c>
      <c r="H113">
        <f t="shared" si="4"/>
        <v>0</v>
      </c>
      <c r="I113">
        <f t="shared" si="5"/>
        <v>1620</v>
      </c>
    </row>
    <row r="114" spans="1:9">
      <c r="A114" s="71" t="s">
        <v>60</v>
      </c>
      <c r="B114" s="71">
        <f>VLOOKUP(A114,'B. Summary'!$B$8:$E$10,4,FALSE)</f>
        <v>45</v>
      </c>
      <c r="C114" s="71" t="s">
        <v>56</v>
      </c>
      <c r="D114" s="71" t="s">
        <v>52</v>
      </c>
      <c r="E114" s="71" t="s">
        <v>50</v>
      </c>
      <c r="F114" s="71">
        <v>24</v>
      </c>
      <c r="G114">
        <f t="shared" si="3"/>
        <v>1080</v>
      </c>
      <c r="H114">
        <f t="shared" si="4"/>
        <v>108</v>
      </c>
      <c r="I114">
        <f t="shared" si="5"/>
        <v>972</v>
      </c>
    </row>
    <row r="115" spans="1:9">
      <c r="A115" s="71" t="s">
        <v>60</v>
      </c>
      <c r="B115" s="71">
        <f>VLOOKUP(A115,'B. Summary'!$B$8:$E$10,4,FALSE)</f>
        <v>45</v>
      </c>
      <c r="C115" s="71" t="s">
        <v>58</v>
      </c>
      <c r="D115" s="71" t="s">
        <v>51</v>
      </c>
      <c r="E115" s="71" t="s">
        <v>50</v>
      </c>
      <c r="F115" s="71">
        <v>21</v>
      </c>
      <c r="G115">
        <f t="shared" si="3"/>
        <v>945</v>
      </c>
      <c r="H115">
        <f t="shared" si="4"/>
        <v>0</v>
      </c>
      <c r="I115">
        <f t="shared" si="5"/>
        <v>945</v>
      </c>
    </row>
    <row r="116" spans="1:9">
      <c r="A116" s="71" t="s">
        <v>60</v>
      </c>
      <c r="B116" s="71">
        <f>VLOOKUP(A116,'B. Summary'!$B$8:$E$10,4,FALSE)</f>
        <v>45</v>
      </c>
      <c r="C116" s="71" t="s">
        <v>37</v>
      </c>
      <c r="D116" s="71" t="s">
        <v>49</v>
      </c>
      <c r="E116" s="71" t="s">
        <v>50</v>
      </c>
      <c r="F116" s="71">
        <v>12</v>
      </c>
      <c r="G116">
        <f t="shared" si="3"/>
        <v>540</v>
      </c>
      <c r="H116">
        <f t="shared" si="4"/>
        <v>0</v>
      </c>
      <c r="I116">
        <f t="shared" si="5"/>
        <v>540</v>
      </c>
    </row>
    <row r="117" spans="1:9">
      <c r="A117" s="71" t="s">
        <v>60</v>
      </c>
      <c r="B117" s="71">
        <f>VLOOKUP(A117,'B. Summary'!$B$8:$E$10,4,FALSE)</f>
        <v>45</v>
      </c>
      <c r="C117" s="71" t="s">
        <v>38</v>
      </c>
      <c r="D117" s="71" t="s">
        <v>43</v>
      </c>
      <c r="E117" s="71" t="s">
        <v>50</v>
      </c>
      <c r="F117" s="71">
        <v>18</v>
      </c>
      <c r="G117">
        <f t="shared" si="3"/>
        <v>810</v>
      </c>
      <c r="H117">
        <f t="shared" si="4"/>
        <v>0</v>
      </c>
      <c r="I117">
        <f t="shared" si="5"/>
        <v>810</v>
      </c>
    </row>
    <row r="118" spans="1:9">
      <c r="A118" s="71" t="s">
        <v>60</v>
      </c>
      <c r="B118" s="71">
        <f>VLOOKUP(A118,'B. Summary'!$B$8:$E$10,4,FALSE)</f>
        <v>45</v>
      </c>
      <c r="C118" s="71" t="s">
        <v>38</v>
      </c>
      <c r="D118" s="71" t="s">
        <v>39</v>
      </c>
      <c r="E118" s="71" t="s">
        <v>50</v>
      </c>
      <c r="F118" s="71">
        <v>18</v>
      </c>
      <c r="G118">
        <f t="shared" si="3"/>
        <v>810</v>
      </c>
      <c r="H118">
        <f t="shared" si="4"/>
        <v>0</v>
      </c>
      <c r="I118">
        <f t="shared" si="5"/>
        <v>810</v>
      </c>
    </row>
    <row r="119" spans="1:9">
      <c r="A119" s="71" t="s">
        <v>60</v>
      </c>
      <c r="B119" s="71">
        <f>VLOOKUP(A119,'B. Summary'!$B$8:$E$10,4,FALSE)</f>
        <v>45</v>
      </c>
      <c r="C119" s="71" t="s">
        <v>41</v>
      </c>
      <c r="D119" s="71" t="s">
        <v>55</v>
      </c>
      <c r="E119" s="71" t="s">
        <v>50</v>
      </c>
      <c r="F119" s="71">
        <v>21</v>
      </c>
      <c r="G119">
        <f t="shared" si="3"/>
        <v>945</v>
      </c>
      <c r="H119">
        <f t="shared" si="4"/>
        <v>0</v>
      </c>
      <c r="I119">
        <f t="shared" si="5"/>
        <v>945</v>
      </c>
    </row>
    <row r="120" spans="1:9">
      <c r="A120" s="71" t="s">
        <v>60</v>
      </c>
      <c r="B120" s="71">
        <f>VLOOKUP(A120,'B. Summary'!$B$8:$E$10,4,FALSE)</f>
        <v>45</v>
      </c>
      <c r="C120" s="71" t="s">
        <v>41</v>
      </c>
      <c r="D120" s="71" t="s">
        <v>55</v>
      </c>
      <c r="E120" s="71" t="s">
        <v>50</v>
      </c>
      <c r="F120" s="71">
        <v>3</v>
      </c>
      <c r="G120">
        <f t="shared" si="3"/>
        <v>135</v>
      </c>
      <c r="H120">
        <f t="shared" si="4"/>
        <v>0</v>
      </c>
      <c r="I120">
        <f t="shared" si="5"/>
        <v>135</v>
      </c>
    </row>
    <row r="121" spans="1:9">
      <c r="A121" s="71" t="s">
        <v>60</v>
      </c>
      <c r="B121" s="71">
        <f>VLOOKUP(A121,'B. Summary'!$B$8:$E$10,4,FALSE)</f>
        <v>45</v>
      </c>
      <c r="C121" s="71" t="s">
        <v>44</v>
      </c>
      <c r="D121" s="71" t="s">
        <v>39</v>
      </c>
      <c r="E121" s="71" t="s">
        <v>50</v>
      </c>
      <c r="F121" s="71">
        <v>24</v>
      </c>
      <c r="G121">
        <f t="shared" si="3"/>
        <v>1080</v>
      </c>
      <c r="H121">
        <f t="shared" si="4"/>
        <v>0</v>
      </c>
      <c r="I121">
        <f t="shared" si="5"/>
        <v>1080</v>
      </c>
    </row>
    <row r="122" spans="1:9">
      <c r="A122" s="71" t="s">
        <v>60</v>
      </c>
      <c r="B122" s="71">
        <f>VLOOKUP(A122,'B. Summary'!$B$8:$E$10,4,FALSE)</f>
        <v>45</v>
      </c>
      <c r="C122" s="71" t="s">
        <v>44</v>
      </c>
      <c r="D122" s="71" t="s">
        <v>51</v>
      </c>
      <c r="E122" s="71" t="s">
        <v>50</v>
      </c>
      <c r="F122" s="71">
        <v>30</v>
      </c>
      <c r="G122">
        <f t="shared" si="3"/>
        <v>1350</v>
      </c>
      <c r="H122">
        <f t="shared" si="4"/>
        <v>0</v>
      </c>
      <c r="I122">
        <f t="shared" si="5"/>
        <v>1350</v>
      </c>
    </row>
    <row r="123" spans="1:9">
      <c r="A123" s="71" t="s">
        <v>60</v>
      </c>
      <c r="B123" s="71">
        <f>VLOOKUP(A123,'B. Summary'!$B$8:$E$10,4,FALSE)</f>
        <v>45</v>
      </c>
      <c r="C123" s="71" t="s">
        <v>44</v>
      </c>
      <c r="D123" s="71" t="s">
        <v>52</v>
      </c>
      <c r="E123" s="71" t="s">
        <v>50</v>
      </c>
      <c r="F123" s="71">
        <v>30</v>
      </c>
      <c r="G123">
        <f t="shared" si="3"/>
        <v>1350</v>
      </c>
      <c r="H123">
        <f t="shared" si="4"/>
        <v>135</v>
      </c>
      <c r="I123">
        <f t="shared" si="5"/>
        <v>1215</v>
      </c>
    </row>
    <row r="124" spans="1:9">
      <c r="A124" s="71" t="s">
        <v>60</v>
      </c>
      <c r="B124" s="71">
        <f>VLOOKUP(A124,'B. Summary'!$B$8:$E$10,4,FALSE)</f>
        <v>45</v>
      </c>
      <c r="C124" s="71" t="s">
        <v>53</v>
      </c>
      <c r="D124" s="71" t="s">
        <v>43</v>
      </c>
      <c r="E124" s="71" t="s">
        <v>50</v>
      </c>
      <c r="F124" s="71">
        <v>21</v>
      </c>
      <c r="G124">
        <f t="shared" si="3"/>
        <v>945</v>
      </c>
      <c r="H124">
        <f t="shared" si="4"/>
        <v>0</v>
      </c>
      <c r="I124">
        <f t="shared" si="5"/>
        <v>945</v>
      </c>
    </row>
    <row r="125" spans="1:9">
      <c r="A125" s="71" t="s">
        <v>60</v>
      </c>
      <c r="B125" s="71">
        <f>VLOOKUP(A125,'B. Summary'!$B$8:$E$10,4,FALSE)</f>
        <v>45</v>
      </c>
      <c r="C125" s="71" t="s">
        <v>53</v>
      </c>
      <c r="D125" s="71" t="s">
        <v>39</v>
      </c>
      <c r="E125" s="71" t="s">
        <v>50</v>
      </c>
      <c r="F125" s="71">
        <v>12</v>
      </c>
      <c r="G125">
        <f t="shared" si="3"/>
        <v>540</v>
      </c>
      <c r="H125">
        <f t="shared" si="4"/>
        <v>0</v>
      </c>
      <c r="I125">
        <f t="shared" si="5"/>
        <v>540</v>
      </c>
    </row>
    <row r="126" spans="1:9">
      <c r="A126" s="71" t="s">
        <v>60</v>
      </c>
      <c r="B126" s="71">
        <f>VLOOKUP(A126,'B. Summary'!$B$8:$E$10,4,FALSE)</f>
        <v>45</v>
      </c>
      <c r="C126" s="71" t="s">
        <v>46</v>
      </c>
      <c r="D126" s="71" t="s">
        <v>39</v>
      </c>
      <c r="E126" s="71" t="s">
        <v>50</v>
      </c>
      <c r="F126" s="71">
        <v>3</v>
      </c>
      <c r="G126">
        <f t="shared" si="3"/>
        <v>135</v>
      </c>
      <c r="H126">
        <f t="shared" si="4"/>
        <v>0</v>
      </c>
      <c r="I126">
        <f t="shared" si="5"/>
        <v>135</v>
      </c>
    </row>
    <row r="127" spans="1:9">
      <c r="A127" s="71" t="s">
        <v>60</v>
      </c>
      <c r="B127" s="71">
        <f>VLOOKUP(A127,'B. Summary'!$B$8:$E$10,4,FALSE)</f>
        <v>45</v>
      </c>
      <c r="C127" s="71" t="s">
        <v>56</v>
      </c>
      <c r="D127" s="71" t="s">
        <v>42</v>
      </c>
      <c r="E127" s="71" t="s">
        <v>50</v>
      </c>
      <c r="F127" s="71">
        <v>21</v>
      </c>
      <c r="G127">
        <f t="shared" si="3"/>
        <v>945</v>
      </c>
      <c r="H127">
        <f t="shared" si="4"/>
        <v>0</v>
      </c>
      <c r="I127">
        <f t="shared" si="5"/>
        <v>945</v>
      </c>
    </row>
    <row r="128" spans="1:9">
      <c r="A128" s="71" t="s">
        <v>60</v>
      </c>
      <c r="B128" s="71">
        <f>VLOOKUP(A128,'B. Summary'!$B$8:$E$10,4,FALSE)</f>
        <v>45</v>
      </c>
      <c r="C128" s="71" t="s">
        <v>48</v>
      </c>
      <c r="D128" s="71" t="s">
        <v>47</v>
      </c>
      <c r="E128" s="71" t="s">
        <v>50</v>
      </c>
      <c r="F128" s="71">
        <v>9</v>
      </c>
      <c r="G128">
        <f t="shared" si="3"/>
        <v>405</v>
      </c>
      <c r="H128">
        <f t="shared" si="4"/>
        <v>0</v>
      </c>
      <c r="I128">
        <f t="shared" si="5"/>
        <v>405</v>
      </c>
    </row>
    <row r="129" spans="1:9">
      <c r="A129" s="71" t="s">
        <v>61</v>
      </c>
      <c r="B129" s="71">
        <f>VLOOKUP(A129,'B. Summary'!$B$8:$E$10,4,FALSE)</f>
        <v>33</v>
      </c>
      <c r="C129" s="71" t="s">
        <v>58</v>
      </c>
      <c r="D129" s="71" t="s">
        <v>52</v>
      </c>
      <c r="E129" s="71" t="s">
        <v>50</v>
      </c>
      <c r="F129" s="71">
        <v>12</v>
      </c>
      <c r="G129">
        <f t="shared" si="3"/>
        <v>396</v>
      </c>
      <c r="H129">
        <f t="shared" si="4"/>
        <v>39.6</v>
      </c>
      <c r="I129">
        <f t="shared" si="5"/>
        <v>356.4</v>
      </c>
    </row>
    <row r="130" spans="1:9">
      <c r="A130" s="71" t="s">
        <v>61</v>
      </c>
      <c r="B130" s="71">
        <f>VLOOKUP(A130,'B. Summary'!$B$8:$E$10,4,FALSE)</f>
        <v>33</v>
      </c>
      <c r="C130" s="71" t="s">
        <v>37</v>
      </c>
      <c r="D130" s="71" t="s">
        <v>45</v>
      </c>
      <c r="E130" s="71" t="s">
        <v>50</v>
      </c>
      <c r="F130" s="71">
        <v>24</v>
      </c>
      <c r="G130">
        <f t="shared" si="3"/>
        <v>792</v>
      </c>
      <c r="H130">
        <f t="shared" si="4"/>
        <v>0</v>
      </c>
      <c r="I130">
        <f t="shared" si="5"/>
        <v>792</v>
      </c>
    </row>
    <row r="131" spans="1:9">
      <c r="A131" s="71" t="s">
        <v>61</v>
      </c>
      <c r="B131" s="71">
        <f>VLOOKUP(A131,'B. Summary'!$B$8:$E$10,4,FALSE)</f>
        <v>33</v>
      </c>
      <c r="C131" s="71" t="s">
        <v>41</v>
      </c>
      <c r="D131" s="71" t="s">
        <v>45</v>
      </c>
      <c r="E131" s="71" t="s">
        <v>50</v>
      </c>
      <c r="F131" s="71">
        <v>3</v>
      </c>
      <c r="G131">
        <f t="shared" ref="G131:G194" si="6">B131*F131</f>
        <v>99</v>
      </c>
      <c r="H131">
        <f t="shared" ref="H131:H194" si="7">IF(E131="West",G131*8%,IF(D131="December",G131*10%,0))</f>
        <v>0</v>
      </c>
      <c r="I131">
        <f t="shared" ref="I131:I194" si="8">G131-H131</f>
        <v>99</v>
      </c>
    </row>
    <row r="132" spans="1:9">
      <c r="A132" s="71" t="s">
        <v>61</v>
      </c>
      <c r="B132" s="71">
        <f>VLOOKUP(A132,'B. Summary'!$B$8:$E$10,4,FALSE)</f>
        <v>33</v>
      </c>
      <c r="C132" s="71" t="s">
        <v>44</v>
      </c>
      <c r="D132" s="71" t="s">
        <v>35</v>
      </c>
      <c r="E132" s="71" t="s">
        <v>50</v>
      </c>
      <c r="F132" s="71">
        <v>24</v>
      </c>
      <c r="G132">
        <f t="shared" si="6"/>
        <v>792</v>
      </c>
      <c r="H132">
        <f t="shared" si="7"/>
        <v>0</v>
      </c>
      <c r="I132">
        <f t="shared" si="8"/>
        <v>792</v>
      </c>
    </row>
    <row r="133" spans="1:9">
      <c r="A133" s="71" t="s">
        <v>61</v>
      </c>
      <c r="B133" s="71">
        <f>VLOOKUP(A133,'B. Summary'!$B$8:$E$10,4,FALSE)</f>
        <v>33</v>
      </c>
      <c r="C133" s="71" t="s">
        <v>44</v>
      </c>
      <c r="D133" s="71" t="s">
        <v>49</v>
      </c>
      <c r="E133" s="71" t="s">
        <v>50</v>
      </c>
      <c r="F133" s="71">
        <v>3</v>
      </c>
      <c r="G133">
        <f t="shared" si="6"/>
        <v>99</v>
      </c>
      <c r="H133">
        <f t="shared" si="7"/>
        <v>0</v>
      </c>
      <c r="I133">
        <f t="shared" si="8"/>
        <v>99</v>
      </c>
    </row>
    <row r="134" spans="1:9">
      <c r="A134" s="71" t="s">
        <v>61</v>
      </c>
      <c r="B134" s="71">
        <f>VLOOKUP(A134,'B. Summary'!$B$8:$E$10,4,FALSE)</f>
        <v>33</v>
      </c>
      <c r="C134" s="71" t="s">
        <v>46</v>
      </c>
      <c r="D134" s="71" t="s">
        <v>43</v>
      </c>
      <c r="E134" s="71" t="s">
        <v>50</v>
      </c>
      <c r="F134" s="71">
        <v>9</v>
      </c>
      <c r="G134">
        <f t="shared" si="6"/>
        <v>297</v>
      </c>
      <c r="H134">
        <f t="shared" si="7"/>
        <v>0</v>
      </c>
      <c r="I134">
        <f t="shared" si="8"/>
        <v>297</v>
      </c>
    </row>
    <row r="135" spans="1:9">
      <c r="A135" s="71" t="s">
        <v>61</v>
      </c>
      <c r="B135" s="71">
        <f>VLOOKUP(A135,'B. Summary'!$B$8:$E$10,4,FALSE)</f>
        <v>33</v>
      </c>
      <c r="C135" s="71" t="s">
        <v>48</v>
      </c>
      <c r="D135" s="71" t="s">
        <v>42</v>
      </c>
      <c r="E135" s="71" t="s">
        <v>50</v>
      </c>
      <c r="F135" s="71">
        <v>27</v>
      </c>
      <c r="G135">
        <f t="shared" si="6"/>
        <v>891</v>
      </c>
      <c r="H135">
        <f t="shared" si="7"/>
        <v>0</v>
      </c>
      <c r="I135">
        <f t="shared" si="8"/>
        <v>891</v>
      </c>
    </row>
    <row r="136" spans="1:9">
      <c r="A136" s="71" t="s">
        <v>61</v>
      </c>
      <c r="B136" s="71">
        <f>VLOOKUP(A136,'B. Summary'!$B$8:$E$10,4,FALSE)</f>
        <v>33</v>
      </c>
      <c r="C136" s="71" t="s">
        <v>48</v>
      </c>
      <c r="D136" s="71" t="s">
        <v>42</v>
      </c>
      <c r="E136" s="71" t="s">
        <v>50</v>
      </c>
      <c r="F136" s="71">
        <v>21</v>
      </c>
      <c r="G136">
        <f t="shared" si="6"/>
        <v>693</v>
      </c>
      <c r="H136">
        <f t="shared" si="7"/>
        <v>0</v>
      </c>
      <c r="I136">
        <f t="shared" si="8"/>
        <v>693</v>
      </c>
    </row>
    <row r="137" spans="1:9">
      <c r="A137" s="71" t="s">
        <v>61</v>
      </c>
      <c r="B137" s="71">
        <f>VLOOKUP(A137,'B. Summary'!$B$8:$E$10,4,FALSE)</f>
        <v>33</v>
      </c>
      <c r="C137" s="71" t="s">
        <v>48</v>
      </c>
      <c r="D137" s="71" t="s">
        <v>35</v>
      </c>
      <c r="E137" s="71" t="s">
        <v>50</v>
      </c>
      <c r="F137" s="71">
        <v>9</v>
      </c>
      <c r="G137">
        <f t="shared" si="6"/>
        <v>297</v>
      </c>
      <c r="H137">
        <f t="shared" si="7"/>
        <v>0</v>
      </c>
      <c r="I137">
        <f t="shared" si="8"/>
        <v>297</v>
      </c>
    </row>
    <row r="138" spans="1:9">
      <c r="A138" s="71" t="s">
        <v>61</v>
      </c>
      <c r="B138" s="71">
        <f>VLOOKUP(A138,'B. Summary'!$B$8:$E$10,4,FALSE)</f>
        <v>33</v>
      </c>
      <c r="C138" s="71" t="s">
        <v>41</v>
      </c>
      <c r="D138" s="71" t="s">
        <v>42</v>
      </c>
      <c r="E138" s="71" t="s">
        <v>50</v>
      </c>
      <c r="F138" s="71">
        <v>24</v>
      </c>
      <c r="G138">
        <f t="shared" si="6"/>
        <v>792</v>
      </c>
      <c r="H138">
        <f t="shared" si="7"/>
        <v>0</v>
      </c>
      <c r="I138">
        <f t="shared" si="8"/>
        <v>792</v>
      </c>
    </row>
    <row r="139" spans="1:9">
      <c r="A139" s="71" t="s">
        <v>61</v>
      </c>
      <c r="B139" s="71">
        <f>VLOOKUP(A139,'B. Summary'!$B$8:$E$10,4,FALSE)</f>
        <v>33</v>
      </c>
      <c r="C139" s="71" t="s">
        <v>41</v>
      </c>
      <c r="D139" s="71" t="s">
        <v>45</v>
      </c>
      <c r="E139" s="71" t="s">
        <v>50</v>
      </c>
      <c r="F139" s="71">
        <v>27</v>
      </c>
      <c r="G139">
        <f t="shared" si="6"/>
        <v>891</v>
      </c>
      <c r="H139">
        <f t="shared" si="7"/>
        <v>0</v>
      </c>
      <c r="I139">
        <f t="shared" si="8"/>
        <v>891</v>
      </c>
    </row>
    <row r="140" spans="1:9">
      <c r="A140" s="71" t="s">
        <v>61</v>
      </c>
      <c r="B140" s="71">
        <f>VLOOKUP(A140,'B. Summary'!$B$8:$E$10,4,FALSE)</f>
        <v>33</v>
      </c>
      <c r="C140" s="71" t="s">
        <v>44</v>
      </c>
      <c r="D140" s="71" t="s">
        <v>35</v>
      </c>
      <c r="E140" s="71" t="s">
        <v>50</v>
      </c>
      <c r="F140" s="71">
        <v>12</v>
      </c>
      <c r="G140">
        <f t="shared" si="6"/>
        <v>396</v>
      </c>
      <c r="H140">
        <f t="shared" si="7"/>
        <v>0</v>
      </c>
      <c r="I140">
        <f t="shared" si="8"/>
        <v>396</v>
      </c>
    </row>
    <row r="141" spans="1:9">
      <c r="A141" s="71" t="s">
        <v>61</v>
      </c>
      <c r="B141" s="71">
        <f>VLOOKUP(A141,'B. Summary'!$B$8:$E$10,4,FALSE)</f>
        <v>33</v>
      </c>
      <c r="C141" s="71" t="s">
        <v>44</v>
      </c>
      <c r="D141" s="71" t="s">
        <v>54</v>
      </c>
      <c r="E141" s="71" t="s">
        <v>50</v>
      </c>
      <c r="F141" s="71">
        <v>27</v>
      </c>
      <c r="G141">
        <f t="shared" si="6"/>
        <v>891</v>
      </c>
      <c r="H141">
        <f t="shared" si="7"/>
        <v>0</v>
      </c>
      <c r="I141">
        <f t="shared" si="8"/>
        <v>891</v>
      </c>
    </row>
    <row r="142" spans="1:9">
      <c r="A142" s="71" t="s">
        <v>61</v>
      </c>
      <c r="B142" s="71">
        <f>VLOOKUP(A142,'B. Summary'!$B$8:$E$10,4,FALSE)</f>
        <v>33</v>
      </c>
      <c r="C142" s="71" t="s">
        <v>44</v>
      </c>
      <c r="D142" s="71" t="s">
        <v>35</v>
      </c>
      <c r="E142" s="71" t="s">
        <v>50</v>
      </c>
      <c r="F142" s="71">
        <v>3</v>
      </c>
      <c r="G142">
        <f t="shared" si="6"/>
        <v>99</v>
      </c>
      <c r="H142">
        <f t="shared" si="7"/>
        <v>0</v>
      </c>
      <c r="I142">
        <f t="shared" si="8"/>
        <v>99</v>
      </c>
    </row>
    <row r="143" spans="1:9">
      <c r="A143" s="71" t="s">
        <v>61</v>
      </c>
      <c r="B143" s="71">
        <f>VLOOKUP(A143,'B. Summary'!$B$8:$E$10,4,FALSE)</f>
        <v>33</v>
      </c>
      <c r="C143" s="71" t="s">
        <v>44</v>
      </c>
      <c r="D143" s="71" t="s">
        <v>35</v>
      </c>
      <c r="E143" s="71" t="s">
        <v>50</v>
      </c>
      <c r="F143" s="71">
        <v>6</v>
      </c>
      <c r="G143">
        <f t="shared" si="6"/>
        <v>198</v>
      </c>
      <c r="H143">
        <f t="shared" si="7"/>
        <v>0</v>
      </c>
      <c r="I143">
        <f t="shared" si="8"/>
        <v>198</v>
      </c>
    </row>
    <row r="144" spans="1:9">
      <c r="A144" s="71" t="s">
        <v>61</v>
      </c>
      <c r="B144" s="71">
        <f>VLOOKUP(A144,'B. Summary'!$B$8:$E$10,4,FALSE)</f>
        <v>33</v>
      </c>
      <c r="C144" s="71" t="s">
        <v>44</v>
      </c>
      <c r="D144" s="71" t="s">
        <v>43</v>
      </c>
      <c r="E144" s="71" t="s">
        <v>50</v>
      </c>
      <c r="F144" s="71">
        <v>3</v>
      </c>
      <c r="G144">
        <f t="shared" si="6"/>
        <v>99</v>
      </c>
      <c r="H144">
        <f t="shared" si="7"/>
        <v>0</v>
      </c>
      <c r="I144">
        <f t="shared" si="8"/>
        <v>99</v>
      </c>
    </row>
    <row r="145" spans="1:9">
      <c r="A145" s="71" t="s">
        <v>61</v>
      </c>
      <c r="B145" s="71">
        <f>VLOOKUP(A145,'B. Summary'!$B$8:$E$10,4,FALSE)</f>
        <v>33</v>
      </c>
      <c r="C145" s="71" t="s">
        <v>46</v>
      </c>
      <c r="D145" s="71" t="s">
        <v>40</v>
      </c>
      <c r="E145" s="71" t="s">
        <v>50</v>
      </c>
      <c r="F145" s="71">
        <v>15</v>
      </c>
      <c r="G145">
        <f t="shared" si="6"/>
        <v>495</v>
      </c>
      <c r="H145">
        <f t="shared" si="7"/>
        <v>0</v>
      </c>
      <c r="I145">
        <f t="shared" si="8"/>
        <v>495</v>
      </c>
    </row>
    <row r="146" spans="1:9">
      <c r="A146" s="71" t="s">
        <v>61</v>
      </c>
      <c r="B146" s="71">
        <f>VLOOKUP(A146,'B. Summary'!$B$8:$E$10,4,FALSE)</f>
        <v>33</v>
      </c>
      <c r="C146" s="71" t="s">
        <v>48</v>
      </c>
      <c r="D146" s="71" t="s">
        <v>45</v>
      </c>
      <c r="E146" s="71" t="s">
        <v>50</v>
      </c>
      <c r="F146" s="71">
        <v>12</v>
      </c>
      <c r="G146">
        <f t="shared" si="6"/>
        <v>396</v>
      </c>
      <c r="H146">
        <f t="shared" si="7"/>
        <v>0</v>
      </c>
      <c r="I146">
        <f t="shared" si="8"/>
        <v>396</v>
      </c>
    </row>
    <row r="147" spans="1:9">
      <c r="A147" s="71" t="s">
        <v>61</v>
      </c>
      <c r="B147" s="71">
        <f>VLOOKUP(A147,'B. Summary'!$B$8:$E$10,4,FALSE)</f>
        <v>33</v>
      </c>
      <c r="C147" s="71" t="s">
        <v>48</v>
      </c>
      <c r="D147" s="71" t="s">
        <v>51</v>
      </c>
      <c r="E147" s="71" t="s">
        <v>50</v>
      </c>
      <c r="F147" s="71">
        <v>6</v>
      </c>
      <c r="G147">
        <f t="shared" si="6"/>
        <v>198</v>
      </c>
      <c r="H147">
        <f t="shared" si="7"/>
        <v>0</v>
      </c>
      <c r="I147">
        <f t="shared" si="8"/>
        <v>198</v>
      </c>
    </row>
    <row r="148" spans="1:9">
      <c r="A148" s="71" t="s">
        <v>61</v>
      </c>
      <c r="B148" s="71">
        <f>VLOOKUP(A148,'B. Summary'!$B$8:$E$10,4,FALSE)</f>
        <v>33</v>
      </c>
      <c r="C148" s="71" t="s">
        <v>48</v>
      </c>
      <c r="D148" s="71" t="s">
        <v>51</v>
      </c>
      <c r="E148" s="71" t="s">
        <v>50</v>
      </c>
      <c r="F148" s="71">
        <v>6</v>
      </c>
      <c r="G148">
        <f t="shared" si="6"/>
        <v>198</v>
      </c>
      <c r="H148">
        <f t="shared" si="7"/>
        <v>0</v>
      </c>
      <c r="I148">
        <f t="shared" si="8"/>
        <v>198</v>
      </c>
    </row>
    <row r="149" spans="1:9">
      <c r="A149" s="71" t="s">
        <v>61</v>
      </c>
      <c r="B149" s="71">
        <f>VLOOKUP(A149,'B. Summary'!$B$8:$E$10,4,FALSE)</f>
        <v>33</v>
      </c>
      <c r="C149" s="71" t="s">
        <v>48</v>
      </c>
      <c r="D149" s="71" t="s">
        <v>40</v>
      </c>
      <c r="E149" s="71" t="s">
        <v>50</v>
      </c>
      <c r="F149" s="71">
        <v>15</v>
      </c>
      <c r="G149">
        <f t="shared" si="6"/>
        <v>495</v>
      </c>
      <c r="H149">
        <f t="shared" si="7"/>
        <v>0</v>
      </c>
      <c r="I149">
        <f t="shared" si="8"/>
        <v>495</v>
      </c>
    </row>
    <row r="150" spans="1:9">
      <c r="A150" s="71" t="s">
        <v>61</v>
      </c>
      <c r="B150" s="71">
        <f>VLOOKUP(A150,'B. Summary'!$B$8:$E$10,4,FALSE)</f>
        <v>33</v>
      </c>
      <c r="C150" s="71" t="s">
        <v>48</v>
      </c>
      <c r="D150" s="71" t="s">
        <v>40</v>
      </c>
      <c r="E150" s="71" t="s">
        <v>50</v>
      </c>
      <c r="F150" s="71">
        <v>42</v>
      </c>
      <c r="G150">
        <f t="shared" si="6"/>
        <v>1386</v>
      </c>
      <c r="H150">
        <f t="shared" si="7"/>
        <v>0</v>
      </c>
      <c r="I150">
        <f t="shared" si="8"/>
        <v>1386</v>
      </c>
    </row>
    <row r="151" spans="1:9">
      <c r="A151" s="71" t="s">
        <v>61</v>
      </c>
      <c r="B151" s="71">
        <f>VLOOKUP(A151,'B. Summary'!$B$8:$E$10,4,FALSE)</f>
        <v>33</v>
      </c>
      <c r="C151" s="71" t="s">
        <v>48</v>
      </c>
      <c r="D151" s="71" t="s">
        <v>52</v>
      </c>
      <c r="E151" s="71" t="s">
        <v>50</v>
      </c>
      <c r="F151" s="71">
        <v>21</v>
      </c>
      <c r="G151">
        <f t="shared" si="6"/>
        <v>693</v>
      </c>
      <c r="H151">
        <f t="shared" si="7"/>
        <v>69.3</v>
      </c>
      <c r="I151">
        <f t="shared" si="8"/>
        <v>623.70000000000005</v>
      </c>
    </row>
    <row r="152" spans="1:9">
      <c r="A152" s="71" t="s">
        <v>61</v>
      </c>
      <c r="B152" s="71">
        <f>VLOOKUP(A152,'B. Summary'!$B$8:$E$10,4,FALSE)</f>
        <v>33</v>
      </c>
      <c r="C152" s="71" t="s">
        <v>37</v>
      </c>
      <c r="D152" s="71" t="s">
        <v>47</v>
      </c>
      <c r="E152" s="71" t="s">
        <v>50</v>
      </c>
      <c r="F152" s="71">
        <v>8</v>
      </c>
      <c r="G152">
        <f t="shared" si="6"/>
        <v>264</v>
      </c>
      <c r="H152">
        <f t="shared" si="7"/>
        <v>0</v>
      </c>
      <c r="I152">
        <f t="shared" si="8"/>
        <v>264</v>
      </c>
    </row>
    <row r="153" spans="1:9">
      <c r="A153" s="71" t="s">
        <v>61</v>
      </c>
      <c r="B153" s="71">
        <f>VLOOKUP(A153,'B. Summary'!$B$8:$E$10,4,FALSE)</f>
        <v>33</v>
      </c>
      <c r="C153" s="71" t="s">
        <v>38</v>
      </c>
      <c r="D153" s="71" t="s">
        <v>43</v>
      </c>
      <c r="E153" s="71" t="s">
        <v>50</v>
      </c>
      <c r="F153" s="71">
        <v>27</v>
      </c>
      <c r="G153">
        <f t="shared" si="6"/>
        <v>891</v>
      </c>
      <c r="H153">
        <f t="shared" si="7"/>
        <v>0</v>
      </c>
      <c r="I153">
        <f t="shared" si="8"/>
        <v>891</v>
      </c>
    </row>
    <row r="154" spans="1:9">
      <c r="A154" s="71" t="s">
        <v>61</v>
      </c>
      <c r="B154" s="71">
        <f>VLOOKUP(A154,'B. Summary'!$B$8:$E$10,4,FALSE)</f>
        <v>33</v>
      </c>
      <c r="C154" s="71" t="s">
        <v>46</v>
      </c>
      <c r="D154" s="71" t="s">
        <v>55</v>
      </c>
      <c r="E154" s="71" t="s">
        <v>50</v>
      </c>
      <c r="F154" s="71">
        <v>30</v>
      </c>
      <c r="G154">
        <f t="shared" si="6"/>
        <v>990</v>
      </c>
      <c r="H154">
        <f t="shared" si="7"/>
        <v>0</v>
      </c>
      <c r="I154">
        <f t="shared" si="8"/>
        <v>990</v>
      </c>
    </row>
    <row r="155" spans="1:9">
      <c r="A155" s="71" t="s">
        <v>61</v>
      </c>
      <c r="B155" s="71">
        <f>VLOOKUP(A155,'B. Summary'!$B$8:$E$10,4,FALSE)</f>
        <v>33</v>
      </c>
      <c r="C155" s="71" t="s">
        <v>56</v>
      </c>
      <c r="D155" s="71" t="s">
        <v>47</v>
      </c>
      <c r="E155" s="71" t="s">
        <v>50</v>
      </c>
      <c r="F155" s="71">
        <v>18</v>
      </c>
      <c r="G155">
        <f t="shared" si="6"/>
        <v>594</v>
      </c>
      <c r="H155">
        <f t="shared" si="7"/>
        <v>0</v>
      </c>
      <c r="I155">
        <f t="shared" si="8"/>
        <v>594</v>
      </c>
    </row>
    <row r="156" spans="1:9">
      <c r="A156" s="71" t="s">
        <v>61</v>
      </c>
      <c r="B156" s="71">
        <f>VLOOKUP(A156,'B. Summary'!$B$8:$E$10,4,FALSE)</f>
        <v>33</v>
      </c>
      <c r="C156" s="71" t="s">
        <v>56</v>
      </c>
      <c r="D156" s="71" t="s">
        <v>39</v>
      </c>
      <c r="E156" s="71" t="s">
        <v>50</v>
      </c>
      <c r="F156" s="71">
        <v>21</v>
      </c>
      <c r="G156">
        <f t="shared" si="6"/>
        <v>693</v>
      </c>
      <c r="H156">
        <f t="shared" si="7"/>
        <v>0</v>
      </c>
      <c r="I156">
        <f t="shared" si="8"/>
        <v>693</v>
      </c>
    </row>
    <row r="157" spans="1:9">
      <c r="A157" s="71" t="s">
        <v>33</v>
      </c>
      <c r="B157" s="71">
        <f>VLOOKUP(A157,'B. Summary'!$B$8:$E$10,4,FALSE)</f>
        <v>55</v>
      </c>
      <c r="C157" s="71" t="s">
        <v>34</v>
      </c>
      <c r="D157" s="71" t="s">
        <v>35</v>
      </c>
      <c r="E157" s="71" t="s">
        <v>36</v>
      </c>
      <c r="F157" s="71">
        <v>6</v>
      </c>
      <c r="G157">
        <f t="shared" si="6"/>
        <v>330</v>
      </c>
      <c r="H157">
        <f t="shared" si="7"/>
        <v>0</v>
      </c>
      <c r="I157">
        <f t="shared" si="8"/>
        <v>330</v>
      </c>
    </row>
    <row r="158" spans="1:9">
      <c r="A158" s="71" t="s">
        <v>33</v>
      </c>
      <c r="B158" s="71">
        <f>VLOOKUP(A158,'B. Summary'!$B$8:$E$10,4,FALSE)</f>
        <v>55</v>
      </c>
      <c r="C158" s="71" t="s">
        <v>37</v>
      </c>
      <c r="D158" s="71" t="s">
        <v>35</v>
      </c>
      <c r="E158" s="71" t="s">
        <v>36</v>
      </c>
      <c r="F158" s="71">
        <v>40</v>
      </c>
      <c r="G158">
        <f t="shared" si="6"/>
        <v>2200</v>
      </c>
      <c r="H158">
        <f t="shared" si="7"/>
        <v>0</v>
      </c>
      <c r="I158">
        <f t="shared" si="8"/>
        <v>2200</v>
      </c>
    </row>
    <row r="159" spans="1:9">
      <c r="A159" s="71" t="s">
        <v>33</v>
      </c>
      <c r="B159" s="71">
        <f>VLOOKUP(A159,'B. Summary'!$B$8:$E$10,4,FALSE)</f>
        <v>55</v>
      </c>
      <c r="C159" s="71" t="s">
        <v>38</v>
      </c>
      <c r="D159" s="71" t="s">
        <v>39</v>
      </c>
      <c r="E159" s="71" t="s">
        <v>36</v>
      </c>
      <c r="F159" s="71">
        <v>14</v>
      </c>
      <c r="G159">
        <f t="shared" si="6"/>
        <v>770</v>
      </c>
      <c r="H159">
        <f t="shared" si="7"/>
        <v>0</v>
      </c>
      <c r="I159">
        <f t="shared" si="8"/>
        <v>770</v>
      </c>
    </row>
    <row r="160" spans="1:9">
      <c r="A160" s="71" t="s">
        <v>33</v>
      </c>
      <c r="B160" s="71">
        <f>VLOOKUP(A160,'B. Summary'!$B$8:$E$10,4,FALSE)</f>
        <v>55</v>
      </c>
      <c r="C160" s="71" t="s">
        <v>38</v>
      </c>
      <c r="D160" s="71" t="s">
        <v>40</v>
      </c>
      <c r="E160" s="71" t="s">
        <v>36</v>
      </c>
      <c r="F160" s="71">
        <v>4</v>
      </c>
      <c r="G160">
        <f t="shared" si="6"/>
        <v>220</v>
      </c>
      <c r="H160">
        <f t="shared" si="7"/>
        <v>0</v>
      </c>
      <c r="I160">
        <f t="shared" si="8"/>
        <v>220</v>
      </c>
    </row>
    <row r="161" spans="1:9">
      <c r="A161" s="71" t="s">
        <v>33</v>
      </c>
      <c r="B161" s="71">
        <f>VLOOKUP(A161,'B. Summary'!$B$8:$E$10,4,FALSE)</f>
        <v>55</v>
      </c>
      <c r="C161" s="71" t="s">
        <v>41</v>
      </c>
      <c r="D161" s="71" t="s">
        <v>42</v>
      </c>
      <c r="E161" s="71" t="s">
        <v>36</v>
      </c>
      <c r="F161" s="71">
        <v>20</v>
      </c>
      <c r="G161">
        <f t="shared" si="6"/>
        <v>1100</v>
      </c>
      <c r="H161">
        <f t="shared" si="7"/>
        <v>0</v>
      </c>
      <c r="I161">
        <f t="shared" si="8"/>
        <v>1100</v>
      </c>
    </row>
    <row r="162" spans="1:9">
      <c r="A162" s="71" t="s">
        <v>33</v>
      </c>
      <c r="B162" s="71">
        <f>VLOOKUP(A162,'B. Summary'!$B$8:$E$10,4,FALSE)</f>
        <v>55</v>
      </c>
      <c r="C162" s="71" t="s">
        <v>41</v>
      </c>
      <c r="D162" s="71" t="s">
        <v>43</v>
      </c>
      <c r="E162" s="71" t="s">
        <v>36</v>
      </c>
      <c r="F162" s="71">
        <v>8</v>
      </c>
      <c r="G162">
        <f t="shared" si="6"/>
        <v>440</v>
      </c>
      <c r="H162">
        <f t="shared" si="7"/>
        <v>0</v>
      </c>
      <c r="I162">
        <f t="shared" si="8"/>
        <v>440</v>
      </c>
    </row>
    <row r="163" spans="1:9">
      <c r="A163" s="71" t="s">
        <v>33</v>
      </c>
      <c r="B163" s="71">
        <f>VLOOKUP(A163,'B. Summary'!$B$8:$E$10,4,FALSE)</f>
        <v>55</v>
      </c>
      <c r="C163" s="71" t="s">
        <v>41</v>
      </c>
      <c r="D163" s="71" t="s">
        <v>39</v>
      </c>
      <c r="E163" s="71" t="s">
        <v>36</v>
      </c>
      <c r="F163" s="71">
        <v>6</v>
      </c>
      <c r="G163">
        <f t="shared" si="6"/>
        <v>330</v>
      </c>
      <c r="H163">
        <f t="shared" si="7"/>
        <v>0</v>
      </c>
      <c r="I163">
        <f t="shared" si="8"/>
        <v>330</v>
      </c>
    </row>
    <row r="164" spans="1:9">
      <c r="A164" s="71" t="s">
        <v>33</v>
      </c>
      <c r="B164" s="71">
        <f>VLOOKUP(A164,'B. Summary'!$B$8:$E$10,4,FALSE)</f>
        <v>55</v>
      </c>
      <c r="C164" s="71" t="s">
        <v>44</v>
      </c>
      <c r="D164" s="71" t="s">
        <v>45</v>
      </c>
      <c r="E164" s="71" t="s">
        <v>36</v>
      </c>
      <c r="F164" s="71">
        <v>16</v>
      </c>
      <c r="G164">
        <f t="shared" si="6"/>
        <v>880</v>
      </c>
      <c r="H164">
        <f t="shared" si="7"/>
        <v>0</v>
      </c>
      <c r="I164">
        <f t="shared" si="8"/>
        <v>880</v>
      </c>
    </row>
    <row r="165" spans="1:9">
      <c r="A165" s="71" t="s">
        <v>33</v>
      </c>
      <c r="B165" s="71">
        <f>VLOOKUP(A165,'B. Summary'!$B$8:$E$10,4,FALSE)</f>
        <v>55</v>
      </c>
      <c r="C165" s="71" t="s">
        <v>44</v>
      </c>
      <c r="D165" s="71" t="s">
        <v>40</v>
      </c>
      <c r="E165" s="71" t="s">
        <v>36</v>
      </c>
      <c r="F165" s="71">
        <v>2</v>
      </c>
      <c r="G165">
        <f t="shared" si="6"/>
        <v>110</v>
      </c>
      <c r="H165">
        <f t="shared" si="7"/>
        <v>0</v>
      </c>
      <c r="I165">
        <f t="shared" si="8"/>
        <v>110</v>
      </c>
    </row>
    <row r="166" spans="1:9">
      <c r="A166" s="71" t="s">
        <v>33</v>
      </c>
      <c r="B166" s="71">
        <f>VLOOKUP(A166,'B. Summary'!$B$8:$E$10,4,FALSE)</f>
        <v>55</v>
      </c>
      <c r="C166" s="71" t="s">
        <v>46</v>
      </c>
      <c r="D166" s="71" t="s">
        <v>47</v>
      </c>
      <c r="E166" s="71" t="s">
        <v>36</v>
      </c>
      <c r="F166" s="71">
        <v>10</v>
      </c>
      <c r="G166">
        <f t="shared" si="6"/>
        <v>550</v>
      </c>
      <c r="H166">
        <f t="shared" si="7"/>
        <v>0</v>
      </c>
      <c r="I166">
        <f t="shared" si="8"/>
        <v>550</v>
      </c>
    </row>
    <row r="167" spans="1:9">
      <c r="A167" s="71" t="s">
        <v>33</v>
      </c>
      <c r="B167" s="71">
        <f>VLOOKUP(A167,'B. Summary'!$B$8:$E$10,4,FALSE)</f>
        <v>55</v>
      </c>
      <c r="C167" s="71" t="s">
        <v>48</v>
      </c>
      <c r="D167" s="71" t="s">
        <v>49</v>
      </c>
      <c r="E167" s="71" t="s">
        <v>36</v>
      </c>
      <c r="F167" s="71">
        <v>6</v>
      </c>
      <c r="G167">
        <f t="shared" si="6"/>
        <v>330</v>
      </c>
      <c r="H167">
        <f t="shared" si="7"/>
        <v>0</v>
      </c>
      <c r="I167">
        <f t="shared" si="8"/>
        <v>330</v>
      </c>
    </row>
    <row r="168" spans="1:9">
      <c r="A168" s="71" t="s">
        <v>33</v>
      </c>
      <c r="B168" s="71">
        <f>VLOOKUP(A168,'B. Summary'!$B$8:$E$10,4,FALSE)</f>
        <v>55</v>
      </c>
      <c r="C168" s="71" t="s">
        <v>37</v>
      </c>
      <c r="D168" s="71" t="s">
        <v>40</v>
      </c>
      <c r="E168" s="71" t="s">
        <v>36</v>
      </c>
      <c r="F168" s="71">
        <v>14</v>
      </c>
      <c r="G168">
        <f t="shared" si="6"/>
        <v>770</v>
      </c>
      <c r="H168">
        <f t="shared" si="7"/>
        <v>0</v>
      </c>
      <c r="I168">
        <f t="shared" si="8"/>
        <v>770</v>
      </c>
    </row>
    <row r="169" spans="1:9">
      <c r="A169" s="71" t="s">
        <v>33</v>
      </c>
      <c r="B169" s="71">
        <f>VLOOKUP(A169,'B. Summary'!$B$8:$E$10,4,FALSE)</f>
        <v>55</v>
      </c>
      <c r="C169" s="71" t="s">
        <v>37</v>
      </c>
      <c r="D169" s="71" t="s">
        <v>54</v>
      </c>
      <c r="E169" s="71" t="s">
        <v>36</v>
      </c>
      <c r="F169" s="71">
        <v>8</v>
      </c>
      <c r="G169">
        <f t="shared" si="6"/>
        <v>440</v>
      </c>
      <c r="H169">
        <f t="shared" si="7"/>
        <v>0</v>
      </c>
      <c r="I169">
        <f t="shared" si="8"/>
        <v>440</v>
      </c>
    </row>
    <row r="170" spans="1:9">
      <c r="A170" s="71" t="s">
        <v>33</v>
      </c>
      <c r="B170" s="71">
        <f>VLOOKUP(A170,'B. Summary'!$B$8:$E$10,4,FALSE)</f>
        <v>55</v>
      </c>
      <c r="C170" s="71" t="s">
        <v>41</v>
      </c>
      <c r="D170" s="71" t="s">
        <v>51</v>
      </c>
      <c r="E170" s="71" t="s">
        <v>36</v>
      </c>
      <c r="F170" s="71">
        <v>8</v>
      </c>
      <c r="G170">
        <f t="shared" si="6"/>
        <v>440</v>
      </c>
      <c r="H170">
        <f t="shared" si="7"/>
        <v>0</v>
      </c>
      <c r="I170">
        <f t="shared" si="8"/>
        <v>440</v>
      </c>
    </row>
    <row r="171" spans="1:9">
      <c r="A171" s="71" t="s">
        <v>33</v>
      </c>
      <c r="B171" s="71">
        <f>VLOOKUP(A171,'B. Summary'!$B$8:$E$10,4,FALSE)</f>
        <v>55</v>
      </c>
      <c r="C171" s="71" t="s">
        <v>41</v>
      </c>
      <c r="D171" s="71" t="s">
        <v>35</v>
      </c>
      <c r="E171" s="71" t="s">
        <v>36</v>
      </c>
      <c r="F171" s="71">
        <v>14</v>
      </c>
      <c r="G171">
        <f t="shared" si="6"/>
        <v>770</v>
      </c>
      <c r="H171">
        <f t="shared" si="7"/>
        <v>0</v>
      </c>
      <c r="I171">
        <f t="shared" si="8"/>
        <v>770</v>
      </c>
    </row>
    <row r="172" spans="1:9">
      <c r="A172" s="71" t="s">
        <v>33</v>
      </c>
      <c r="B172" s="71">
        <f>VLOOKUP(A172,'B. Summary'!$B$8:$E$10,4,FALSE)</f>
        <v>55</v>
      </c>
      <c r="C172" s="71" t="s">
        <v>53</v>
      </c>
      <c r="D172" s="71" t="s">
        <v>35</v>
      </c>
      <c r="E172" s="71" t="s">
        <v>36</v>
      </c>
      <c r="F172" s="71">
        <v>10</v>
      </c>
      <c r="G172">
        <f t="shared" si="6"/>
        <v>550</v>
      </c>
      <c r="H172">
        <f t="shared" si="7"/>
        <v>0</v>
      </c>
      <c r="I172">
        <f t="shared" si="8"/>
        <v>550</v>
      </c>
    </row>
    <row r="173" spans="1:9">
      <c r="A173" s="71" t="s">
        <v>33</v>
      </c>
      <c r="B173" s="71">
        <f>VLOOKUP(A173,'B. Summary'!$B$8:$E$10,4,FALSE)</f>
        <v>55</v>
      </c>
      <c r="C173" s="71" t="s">
        <v>53</v>
      </c>
      <c r="D173" s="71" t="s">
        <v>55</v>
      </c>
      <c r="E173" s="71" t="s">
        <v>36</v>
      </c>
      <c r="F173" s="71">
        <v>8</v>
      </c>
      <c r="G173">
        <f t="shared" si="6"/>
        <v>440</v>
      </c>
      <c r="H173">
        <f t="shared" si="7"/>
        <v>0</v>
      </c>
      <c r="I173">
        <f t="shared" si="8"/>
        <v>440</v>
      </c>
    </row>
    <row r="174" spans="1:9">
      <c r="A174" s="71" t="s">
        <v>33</v>
      </c>
      <c r="B174" s="71">
        <f>VLOOKUP(A174,'B. Summary'!$B$8:$E$10,4,FALSE)</f>
        <v>55</v>
      </c>
      <c r="C174" s="71" t="s">
        <v>46</v>
      </c>
      <c r="D174" s="71" t="s">
        <v>52</v>
      </c>
      <c r="E174" s="71" t="s">
        <v>36</v>
      </c>
      <c r="F174" s="71">
        <v>6</v>
      </c>
      <c r="G174">
        <f t="shared" si="6"/>
        <v>330</v>
      </c>
      <c r="H174">
        <f t="shared" si="7"/>
        <v>33</v>
      </c>
      <c r="I174">
        <f t="shared" si="8"/>
        <v>297</v>
      </c>
    </row>
    <row r="175" spans="1:9">
      <c r="A175" s="71" t="s">
        <v>33</v>
      </c>
      <c r="B175" s="71">
        <f>VLOOKUP(A175,'B. Summary'!$B$8:$E$10,4,FALSE)</f>
        <v>55</v>
      </c>
      <c r="C175" s="71" t="s">
        <v>34</v>
      </c>
      <c r="D175" s="71" t="s">
        <v>40</v>
      </c>
      <c r="E175" s="71" t="s">
        <v>36</v>
      </c>
      <c r="F175" s="71">
        <v>8</v>
      </c>
      <c r="G175">
        <f t="shared" si="6"/>
        <v>440</v>
      </c>
      <c r="H175">
        <f t="shared" si="7"/>
        <v>0</v>
      </c>
      <c r="I175">
        <f t="shared" si="8"/>
        <v>440</v>
      </c>
    </row>
    <row r="176" spans="1:9">
      <c r="A176" s="71" t="s">
        <v>33</v>
      </c>
      <c r="B176" s="71">
        <f>VLOOKUP(A176,'B. Summary'!$B$8:$E$10,4,FALSE)</f>
        <v>55</v>
      </c>
      <c r="C176" s="71" t="s">
        <v>58</v>
      </c>
      <c r="D176" s="71" t="s">
        <v>52</v>
      </c>
      <c r="E176" s="71" t="s">
        <v>36</v>
      </c>
      <c r="F176" s="71">
        <v>16</v>
      </c>
      <c r="G176">
        <f t="shared" si="6"/>
        <v>880</v>
      </c>
      <c r="H176">
        <f t="shared" si="7"/>
        <v>88</v>
      </c>
      <c r="I176">
        <f t="shared" si="8"/>
        <v>792</v>
      </c>
    </row>
    <row r="177" spans="1:9">
      <c r="A177" s="71" t="s">
        <v>33</v>
      </c>
      <c r="B177" s="71">
        <f>VLOOKUP(A177,'B. Summary'!$B$8:$E$10,4,FALSE)</f>
        <v>55</v>
      </c>
      <c r="C177" s="71" t="s">
        <v>37</v>
      </c>
      <c r="D177" s="71" t="s">
        <v>39</v>
      </c>
      <c r="E177" s="71" t="s">
        <v>36</v>
      </c>
      <c r="F177" s="71">
        <v>6</v>
      </c>
      <c r="G177">
        <f t="shared" si="6"/>
        <v>330</v>
      </c>
      <c r="H177">
        <f t="shared" si="7"/>
        <v>0</v>
      </c>
      <c r="I177">
        <f t="shared" si="8"/>
        <v>330</v>
      </c>
    </row>
    <row r="178" spans="1:9">
      <c r="A178" s="71" t="s">
        <v>33</v>
      </c>
      <c r="B178" s="71">
        <f>VLOOKUP(A178,'B. Summary'!$B$8:$E$10,4,FALSE)</f>
        <v>55</v>
      </c>
      <c r="C178" s="71" t="s">
        <v>38</v>
      </c>
      <c r="D178" s="71" t="s">
        <v>42</v>
      </c>
      <c r="E178" s="71" t="s">
        <v>36</v>
      </c>
      <c r="F178" s="71">
        <v>16</v>
      </c>
      <c r="G178">
        <f t="shared" si="6"/>
        <v>880</v>
      </c>
      <c r="H178">
        <f t="shared" si="7"/>
        <v>0</v>
      </c>
      <c r="I178">
        <f t="shared" si="8"/>
        <v>880</v>
      </c>
    </row>
    <row r="179" spans="1:9">
      <c r="A179" s="71" t="s">
        <v>33</v>
      </c>
      <c r="B179" s="71">
        <f>VLOOKUP(A179,'B. Summary'!$B$8:$E$10,4,FALSE)</f>
        <v>55</v>
      </c>
      <c r="C179" s="71" t="s">
        <v>38</v>
      </c>
      <c r="D179" s="71" t="s">
        <v>54</v>
      </c>
      <c r="E179" s="71" t="s">
        <v>36</v>
      </c>
      <c r="F179" s="71">
        <v>10</v>
      </c>
      <c r="G179">
        <f t="shared" si="6"/>
        <v>550</v>
      </c>
      <c r="H179">
        <f t="shared" si="7"/>
        <v>0</v>
      </c>
      <c r="I179">
        <f t="shared" si="8"/>
        <v>550</v>
      </c>
    </row>
    <row r="180" spans="1:9">
      <c r="A180" s="71" t="s">
        <v>33</v>
      </c>
      <c r="B180" s="71">
        <f>VLOOKUP(A180,'B. Summary'!$B$8:$E$10,4,FALSE)</f>
        <v>55</v>
      </c>
      <c r="C180" s="71" t="s">
        <v>38</v>
      </c>
      <c r="D180" s="71" t="s">
        <v>49</v>
      </c>
      <c r="E180" s="71" t="s">
        <v>36</v>
      </c>
      <c r="F180" s="71">
        <v>10</v>
      </c>
      <c r="G180">
        <f t="shared" si="6"/>
        <v>550</v>
      </c>
      <c r="H180">
        <f t="shared" si="7"/>
        <v>0</v>
      </c>
      <c r="I180">
        <f t="shared" si="8"/>
        <v>550</v>
      </c>
    </row>
    <row r="181" spans="1:9">
      <c r="A181" s="71" t="s">
        <v>33</v>
      </c>
      <c r="B181" s="71">
        <f>VLOOKUP(A181,'B. Summary'!$B$8:$E$10,4,FALSE)</f>
        <v>55</v>
      </c>
      <c r="C181" s="71" t="s">
        <v>41</v>
      </c>
      <c r="D181" s="71" t="s">
        <v>47</v>
      </c>
      <c r="E181" s="71" t="s">
        <v>36</v>
      </c>
      <c r="F181" s="71">
        <v>10</v>
      </c>
      <c r="G181">
        <f t="shared" si="6"/>
        <v>550</v>
      </c>
      <c r="H181">
        <f t="shared" si="7"/>
        <v>0</v>
      </c>
      <c r="I181">
        <f t="shared" si="8"/>
        <v>550</v>
      </c>
    </row>
    <row r="182" spans="1:9">
      <c r="A182" s="71" t="s">
        <v>33</v>
      </c>
      <c r="B182" s="71">
        <f>VLOOKUP(A182,'B. Summary'!$B$8:$E$10,4,FALSE)</f>
        <v>55</v>
      </c>
      <c r="C182" s="71" t="s">
        <v>41</v>
      </c>
      <c r="D182" s="71" t="s">
        <v>43</v>
      </c>
      <c r="E182" s="71" t="s">
        <v>36</v>
      </c>
      <c r="F182" s="71">
        <v>4</v>
      </c>
      <c r="G182">
        <f t="shared" si="6"/>
        <v>220</v>
      </c>
      <c r="H182">
        <f t="shared" si="7"/>
        <v>0</v>
      </c>
      <c r="I182">
        <f t="shared" si="8"/>
        <v>220</v>
      </c>
    </row>
    <row r="183" spans="1:9">
      <c r="A183" s="71" t="s">
        <v>33</v>
      </c>
      <c r="B183" s="71">
        <f>VLOOKUP(A183,'B. Summary'!$B$8:$E$10,4,FALSE)</f>
        <v>55</v>
      </c>
      <c r="C183" s="71" t="s">
        <v>44</v>
      </c>
      <c r="D183" s="71" t="s">
        <v>54</v>
      </c>
      <c r="E183" s="71" t="s">
        <v>36</v>
      </c>
      <c r="F183" s="71">
        <v>12</v>
      </c>
      <c r="G183">
        <f t="shared" si="6"/>
        <v>660</v>
      </c>
      <c r="H183">
        <f t="shared" si="7"/>
        <v>0</v>
      </c>
      <c r="I183">
        <f t="shared" si="8"/>
        <v>660</v>
      </c>
    </row>
    <row r="184" spans="1:9">
      <c r="A184" s="71" t="s">
        <v>33</v>
      </c>
      <c r="B184" s="71">
        <f>VLOOKUP(A184,'B. Summary'!$B$8:$E$10,4,FALSE)</f>
        <v>55</v>
      </c>
      <c r="C184" s="71" t="s">
        <v>44</v>
      </c>
      <c r="D184" s="71" t="s">
        <v>55</v>
      </c>
      <c r="E184" s="71" t="s">
        <v>36</v>
      </c>
      <c r="F184" s="71">
        <v>14</v>
      </c>
      <c r="G184">
        <f t="shared" si="6"/>
        <v>770</v>
      </c>
      <c r="H184">
        <f t="shared" si="7"/>
        <v>0</v>
      </c>
      <c r="I184">
        <f t="shared" si="8"/>
        <v>770</v>
      </c>
    </row>
    <row r="185" spans="1:9">
      <c r="A185" s="71" t="s">
        <v>33</v>
      </c>
      <c r="B185" s="71">
        <f>VLOOKUP(A185,'B. Summary'!$B$8:$E$10,4,FALSE)</f>
        <v>55</v>
      </c>
      <c r="C185" s="71" t="s">
        <v>44</v>
      </c>
      <c r="D185" s="71" t="s">
        <v>52</v>
      </c>
      <c r="E185" s="71" t="s">
        <v>36</v>
      </c>
      <c r="F185" s="71">
        <v>16</v>
      </c>
      <c r="G185">
        <f t="shared" si="6"/>
        <v>880</v>
      </c>
      <c r="H185">
        <f t="shared" si="7"/>
        <v>88</v>
      </c>
      <c r="I185">
        <f t="shared" si="8"/>
        <v>792</v>
      </c>
    </row>
    <row r="186" spans="1:9">
      <c r="A186" s="71" t="s">
        <v>33</v>
      </c>
      <c r="B186" s="71">
        <f>VLOOKUP(A186,'B. Summary'!$B$8:$E$10,4,FALSE)</f>
        <v>55</v>
      </c>
      <c r="C186" s="71" t="s">
        <v>46</v>
      </c>
      <c r="D186" s="71" t="s">
        <v>55</v>
      </c>
      <c r="E186" s="71" t="s">
        <v>36</v>
      </c>
      <c r="F186" s="71">
        <v>12</v>
      </c>
      <c r="G186">
        <f t="shared" si="6"/>
        <v>660</v>
      </c>
      <c r="H186">
        <f t="shared" si="7"/>
        <v>0</v>
      </c>
      <c r="I186">
        <f t="shared" si="8"/>
        <v>660</v>
      </c>
    </row>
    <row r="187" spans="1:9">
      <c r="A187" s="71" t="s">
        <v>33</v>
      </c>
      <c r="B187" s="71">
        <f>VLOOKUP(A187,'B. Summary'!$B$8:$E$10,4,FALSE)</f>
        <v>55</v>
      </c>
      <c r="C187" s="71" t="s">
        <v>46</v>
      </c>
      <c r="D187" s="71" t="s">
        <v>55</v>
      </c>
      <c r="E187" s="71" t="s">
        <v>36</v>
      </c>
      <c r="F187" s="71">
        <v>12</v>
      </c>
      <c r="G187">
        <f t="shared" si="6"/>
        <v>660</v>
      </c>
      <c r="H187">
        <f t="shared" si="7"/>
        <v>0</v>
      </c>
      <c r="I187">
        <f t="shared" si="8"/>
        <v>660</v>
      </c>
    </row>
    <row r="188" spans="1:9">
      <c r="A188" s="71" t="s">
        <v>33</v>
      </c>
      <c r="B188" s="71">
        <f>VLOOKUP(A188,'B. Summary'!$B$8:$E$10,4,FALSE)</f>
        <v>55</v>
      </c>
      <c r="C188" s="71" t="s">
        <v>56</v>
      </c>
      <c r="D188" s="71" t="s">
        <v>43</v>
      </c>
      <c r="E188" s="71" t="s">
        <v>36</v>
      </c>
      <c r="F188" s="71">
        <v>12</v>
      </c>
      <c r="G188">
        <f t="shared" si="6"/>
        <v>660</v>
      </c>
      <c r="H188">
        <f t="shared" si="7"/>
        <v>0</v>
      </c>
      <c r="I188">
        <f t="shared" si="8"/>
        <v>660</v>
      </c>
    </row>
    <row r="189" spans="1:9">
      <c r="A189" s="71" t="s">
        <v>33</v>
      </c>
      <c r="B189" s="71">
        <f>VLOOKUP(A189,'B. Summary'!$B$8:$E$10,4,FALSE)</f>
        <v>55</v>
      </c>
      <c r="C189" s="71" t="s">
        <v>56</v>
      </c>
      <c r="D189" s="71" t="s">
        <v>51</v>
      </c>
      <c r="E189" s="71" t="s">
        <v>36</v>
      </c>
      <c r="F189" s="71">
        <v>6</v>
      </c>
      <c r="G189">
        <f t="shared" si="6"/>
        <v>330</v>
      </c>
      <c r="H189">
        <f t="shared" si="7"/>
        <v>0</v>
      </c>
      <c r="I189">
        <f t="shared" si="8"/>
        <v>330</v>
      </c>
    </row>
    <row r="190" spans="1:9">
      <c r="A190" s="71" t="s">
        <v>33</v>
      </c>
      <c r="B190" s="71">
        <f>VLOOKUP(A190,'B. Summary'!$B$8:$E$10,4,FALSE)</f>
        <v>55</v>
      </c>
      <c r="C190" s="71" t="s">
        <v>48</v>
      </c>
      <c r="D190" s="71" t="s">
        <v>47</v>
      </c>
      <c r="E190" s="71" t="s">
        <v>36</v>
      </c>
      <c r="F190" s="71">
        <v>4</v>
      </c>
      <c r="G190">
        <f t="shared" si="6"/>
        <v>220</v>
      </c>
      <c r="H190">
        <f t="shared" si="7"/>
        <v>0</v>
      </c>
      <c r="I190">
        <f t="shared" si="8"/>
        <v>220</v>
      </c>
    </row>
    <row r="191" spans="1:9">
      <c r="A191" s="71" t="s">
        <v>33</v>
      </c>
      <c r="B191" s="71">
        <f>VLOOKUP(A191,'B. Summary'!$B$8:$E$10,4,FALSE)</f>
        <v>55</v>
      </c>
      <c r="C191" s="71" t="s">
        <v>34</v>
      </c>
      <c r="D191" s="71" t="s">
        <v>42</v>
      </c>
      <c r="E191" s="71" t="s">
        <v>36</v>
      </c>
      <c r="F191" s="71">
        <v>10</v>
      </c>
      <c r="G191">
        <f t="shared" si="6"/>
        <v>550</v>
      </c>
      <c r="H191">
        <f t="shared" si="7"/>
        <v>0</v>
      </c>
      <c r="I191">
        <f t="shared" si="8"/>
        <v>550</v>
      </c>
    </row>
    <row r="192" spans="1:9">
      <c r="A192" s="71" t="s">
        <v>33</v>
      </c>
      <c r="B192" s="71">
        <f>VLOOKUP(A192,'B. Summary'!$B$8:$E$10,4,FALSE)</f>
        <v>55</v>
      </c>
      <c r="C192" s="71" t="s">
        <v>34</v>
      </c>
      <c r="D192" s="71" t="s">
        <v>40</v>
      </c>
      <c r="E192" s="71" t="s">
        <v>36</v>
      </c>
      <c r="F192" s="71">
        <v>12</v>
      </c>
      <c r="G192">
        <f t="shared" si="6"/>
        <v>660</v>
      </c>
      <c r="H192">
        <f t="shared" si="7"/>
        <v>0</v>
      </c>
      <c r="I192">
        <f t="shared" si="8"/>
        <v>660</v>
      </c>
    </row>
    <row r="193" spans="1:9">
      <c r="A193" s="71" t="s">
        <v>33</v>
      </c>
      <c r="B193" s="71">
        <f>VLOOKUP(A193,'B. Summary'!$B$8:$E$10,4,FALSE)</f>
        <v>55</v>
      </c>
      <c r="C193" s="71" t="s">
        <v>37</v>
      </c>
      <c r="D193" s="71" t="s">
        <v>45</v>
      </c>
      <c r="E193" s="71" t="s">
        <v>36</v>
      </c>
      <c r="F193" s="71">
        <v>12</v>
      </c>
      <c r="G193">
        <f t="shared" si="6"/>
        <v>660</v>
      </c>
      <c r="H193">
        <f t="shared" si="7"/>
        <v>0</v>
      </c>
      <c r="I193">
        <f t="shared" si="8"/>
        <v>660</v>
      </c>
    </row>
    <row r="194" spans="1:9">
      <c r="A194" s="71" t="s">
        <v>33</v>
      </c>
      <c r="B194" s="71">
        <f>VLOOKUP(A194,'B. Summary'!$B$8:$E$10,4,FALSE)</f>
        <v>55</v>
      </c>
      <c r="C194" s="71" t="s">
        <v>37</v>
      </c>
      <c r="D194" s="71" t="s">
        <v>54</v>
      </c>
      <c r="E194" s="71" t="s">
        <v>36</v>
      </c>
      <c r="F194" s="71">
        <v>20</v>
      </c>
      <c r="G194">
        <f t="shared" si="6"/>
        <v>1100</v>
      </c>
      <c r="H194">
        <f t="shared" si="7"/>
        <v>0</v>
      </c>
      <c r="I194">
        <f t="shared" si="8"/>
        <v>1100</v>
      </c>
    </row>
    <row r="195" spans="1:9">
      <c r="A195" s="71" t="s">
        <v>33</v>
      </c>
      <c r="B195" s="71">
        <f>VLOOKUP(A195,'B. Summary'!$B$8:$E$10,4,FALSE)</f>
        <v>55</v>
      </c>
      <c r="C195" s="71" t="s">
        <v>38</v>
      </c>
      <c r="D195" s="71" t="s">
        <v>54</v>
      </c>
      <c r="E195" s="71" t="s">
        <v>36</v>
      </c>
      <c r="F195" s="71">
        <v>16</v>
      </c>
      <c r="G195">
        <f t="shared" ref="G195:G258" si="9">B195*F195</f>
        <v>880</v>
      </c>
      <c r="H195">
        <f t="shared" ref="H195:H258" si="10">IF(E195="West",G195*8%,IF(D195="December",G195*10%,0))</f>
        <v>0</v>
      </c>
      <c r="I195">
        <f t="shared" ref="I195:I258" si="11">G195-H195</f>
        <v>880</v>
      </c>
    </row>
    <row r="196" spans="1:9">
      <c r="A196" s="71" t="s">
        <v>33</v>
      </c>
      <c r="B196" s="71">
        <f>VLOOKUP(A196,'B. Summary'!$B$8:$E$10,4,FALSE)</f>
        <v>55</v>
      </c>
      <c r="C196" s="71" t="s">
        <v>41</v>
      </c>
      <c r="D196" s="71" t="s">
        <v>40</v>
      </c>
      <c r="E196" s="71" t="s">
        <v>36</v>
      </c>
      <c r="F196" s="71">
        <v>8</v>
      </c>
      <c r="G196">
        <f t="shared" si="9"/>
        <v>440</v>
      </c>
      <c r="H196">
        <f t="shared" si="10"/>
        <v>0</v>
      </c>
      <c r="I196">
        <f t="shared" si="11"/>
        <v>440</v>
      </c>
    </row>
    <row r="197" spans="1:9">
      <c r="A197" s="71" t="s">
        <v>33</v>
      </c>
      <c r="B197" s="71">
        <f>VLOOKUP(A197,'B. Summary'!$B$8:$E$10,4,FALSE)</f>
        <v>55</v>
      </c>
      <c r="C197" s="71" t="s">
        <v>44</v>
      </c>
      <c r="D197" s="71" t="s">
        <v>55</v>
      </c>
      <c r="E197" s="71" t="s">
        <v>36</v>
      </c>
      <c r="F197" s="71">
        <v>14</v>
      </c>
      <c r="G197">
        <f t="shared" si="9"/>
        <v>770</v>
      </c>
      <c r="H197">
        <f t="shared" si="10"/>
        <v>0</v>
      </c>
      <c r="I197">
        <f t="shared" si="11"/>
        <v>770</v>
      </c>
    </row>
    <row r="198" spans="1:9">
      <c r="A198" s="71" t="s">
        <v>33</v>
      </c>
      <c r="B198" s="71">
        <f>VLOOKUP(A198,'B. Summary'!$B$8:$E$10,4,FALSE)</f>
        <v>55</v>
      </c>
      <c r="C198" s="71" t="s">
        <v>37</v>
      </c>
      <c r="D198" s="71" t="s">
        <v>55</v>
      </c>
      <c r="E198" s="71" t="s">
        <v>36</v>
      </c>
      <c r="F198" s="71">
        <v>6</v>
      </c>
      <c r="G198">
        <f t="shared" si="9"/>
        <v>330</v>
      </c>
      <c r="H198">
        <f t="shared" si="10"/>
        <v>0</v>
      </c>
      <c r="I198">
        <f t="shared" si="11"/>
        <v>330</v>
      </c>
    </row>
    <row r="199" spans="1:9">
      <c r="A199" s="71" t="s">
        <v>33</v>
      </c>
      <c r="B199" s="71">
        <f>VLOOKUP(A199,'B. Summary'!$B$8:$E$10,4,FALSE)</f>
        <v>55</v>
      </c>
      <c r="C199" s="71" t="s">
        <v>37</v>
      </c>
      <c r="D199" s="71" t="s">
        <v>55</v>
      </c>
      <c r="E199" s="71" t="s">
        <v>36</v>
      </c>
      <c r="F199" s="71">
        <v>8</v>
      </c>
      <c r="G199">
        <f t="shared" si="9"/>
        <v>440</v>
      </c>
      <c r="H199">
        <f t="shared" si="10"/>
        <v>0</v>
      </c>
      <c r="I199">
        <f t="shared" si="11"/>
        <v>440</v>
      </c>
    </row>
    <row r="200" spans="1:9">
      <c r="A200" s="71" t="s">
        <v>33</v>
      </c>
      <c r="B200" s="71">
        <f>VLOOKUP(A200,'B. Summary'!$B$8:$E$10,4,FALSE)</f>
        <v>55</v>
      </c>
      <c r="C200" s="71" t="s">
        <v>37</v>
      </c>
      <c r="D200" s="71" t="s">
        <v>54</v>
      </c>
      <c r="E200" s="71" t="s">
        <v>36</v>
      </c>
      <c r="F200" s="71">
        <v>8</v>
      </c>
      <c r="G200">
        <f t="shared" si="9"/>
        <v>440</v>
      </c>
      <c r="H200">
        <f t="shared" si="10"/>
        <v>0</v>
      </c>
      <c r="I200">
        <f t="shared" si="11"/>
        <v>440</v>
      </c>
    </row>
    <row r="201" spans="1:9">
      <c r="A201" s="71" t="s">
        <v>33</v>
      </c>
      <c r="B201" s="71">
        <f>VLOOKUP(A201,'B. Summary'!$B$8:$E$10,4,FALSE)</f>
        <v>55</v>
      </c>
      <c r="C201" s="71" t="s">
        <v>44</v>
      </c>
      <c r="D201" s="71" t="s">
        <v>47</v>
      </c>
      <c r="E201" s="71" t="s">
        <v>36</v>
      </c>
      <c r="F201" s="71">
        <v>18</v>
      </c>
      <c r="G201">
        <f t="shared" si="9"/>
        <v>990</v>
      </c>
      <c r="H201">
        <f t="shared" si="10"/>
        <v>0</v>
      </c>
      <c r="I201">
        <f t="shared" si="11"/>
        <v>990</v>
      </c>
    </row>
    <row r="202" spans="1:9">
      <c r="A202" s="71" t="s">
        <v>33</v>
      </c>
      <c r="B202" s="71">
        <f>VLOOKUP(A202,'B. Summary'!$B$8:$E$10,4,FALSE)</f>
        <v>55</v>
      </c>
      <c r="C202" s="71" t="s">
        <v>44</v>
      </c>
      <c r="D202" s="71" t="s">
        <v>49</v>
      </c>
      <c r="E202" s="71" t="s">
        <v>36</v>
      </c>
      <c r="F202" s="71">
        <v>12</v>
      </c>
      <c r="G202">
        <f t="shared" si="9"/>
        <v>660</v>
      </c>
      <c r="H202">
        <f t="shared" si="10"/>
        <v>0</v>
      </c>
      <c r="I202">
        <f t="shared" si="11"/>
        <v>660</v>
      </c>
    </row>
    <row r="203" spans="1:9">
      <c r="A203" s="71" t="s">
        <v>33</v>
      </c>
      <c r="B203" s="71">
        <f>VLOOKUP(A203,'B. Summary'!$B$8:$E$10,4,FALSE)</f>
        <v>55</v>
      </c>
      <c r="C203" s="71" t="s">
        <v>48</v>
      </c>
      <c r="D203" s="71" t="s">
        <v>54</v>
      </c>
      <c r="E203" s="71" t="s">
        <v>36</v>
      </c>
      <c r="F203" s="71">
        <v>6</v>
      </c>
      <c r="G203">
        <f t="shared" si="9"/>
        <v>330</v>
      </c>
      <c r="H203">
        <f t="shared" si="10"/>
        <v>0</v>
      </c>
      <c r="I203">
        <f t="shared" si="11"/>
        <v>330</v>
      </c>
    </row>
    <row r="204" spans="1:9">
      <c r="A204" s="71" t="s">
        <v>33</v>
      </c>
      <c r="B204" s="71">
        <f>VLOOKUP(A204,'B. Summary'!$B$8:$E$10,4,FALSE)</f>
        <v>55</v>
      </c>
      <c r="C204" s="71" t="s">
        <v>48</v>
      </c>
      <c r="D204" s="71" t="s">
        <v>51</v>
      </c>
      <c r="E204" s="71" t="s">
        <v>36</v>
      </c>
      <c r="F204" s="71">
        <v>2</v>
      </c>
      <c r="G204">
        <f t="shared" si="9"/>
        <v>110</v>
      </c>
      <c r="H204">
        <f t="shared" si="10"/>
        <v>0</v>
      </c>
      <c r="I204">
        <f t="shared" si="11"/>
        <v>110</v>
      </c>
    </row>
    <row r="205" spans="1:9">
      <c r="A205" s="71" t="s">
        <v>33</v>
      </c>
      <c r="B205" s="71">
        <f>VLOOKUP(A205,'B. Summary'!$B$8:$E$10,4,FALSE)</f>
        <v>55</v>
      </c>
      <c r="C205" s="71" t="s">
        <v>34</v>
      </c>
      <c r="D205" s="71" t="s">
        <v>47</v>
      </c>
      <c r="E205" s="71" t="s">
        <v>36</v>
      </c>
      <c r="F205" s="71">
        <v>8</v>
      </c>
      <c r="G205">
        <f t="shared" si="9"/>
        <v>440</v>
      </c>
      <c r="H205">
        <f t="shared" si="10"/>
        <v>0</v>
      </c>
      <c r="I205">
        <f t="shared" si="11"/>
        <v>440</v>
      </c>
    </row>
    <row r="206" spans="1:9">
      <c r="A206" s="71" t="s">
        <v>33</v>
      </c>
      <c r="B206" s="71">
        <f>VLOOKUP(A206,'B. Summary'!$B$8:$E$10,4,FALSE)</f>
        <v>55</v>
      </c>
      <c r="C206" s="71" t="s">
        <v>37</v>
      </c>
      <c r="D206" s="71" t="s">
        <v>42</v>
      </c>
      <c r="E206" s="71" t="s">
        <v>36</v>
      </c>
      <c r="F206" s="71">
        <v>16</v>
      </c>
      <c r="G206">
        <f t="shared" si="9"/>
        <v>880</v>
      </c>
      <c r="H206">
        <f t="shared" si="10"/>
        <v>0</v>
      </c>
      <c r="I206">
        <f t="shared" si="11"/>
        <v>880</v>
      </c>
    </row>
    <row r="207" spans="1:9">
      <c r="A207" s="71" t="s">
        <v>33</v>
      </c>
      <c r="B207" s="71">
        <f>VLOOKUP(A207,'B. Summary'!$B$8:$E$10,4,FALSE)</f>
        <v>55</v>
      </c>
      <c r="C207" s="71" t="s">
        <v>41</v>
      </c>
      <c r="D207" s="71" t="s">
        <v>40</v>
      </c>
      <c r="E207" s="71" t="s">
        <v>36</v>
      </c>
      <c r="F207" s="71">
        <v>14</v>
      </c>
      <c r="G207">
        <f t="shared" si="9"/>
        <v>770</v>
      </c>
      <c r="H207">
        <f t="shared" si="10"/>
        <v>0</v>
      </c>
      <c r="I207">
        <f t="shared" si="11"/>
        <v>770</v>
      </c>
    </row>
    <row r="208" spans="1:9">
      <c r="A208" s="71" t="s">
        <v>33</v>
      </c>
      <c r="B208" s="71">
        <f>VLOOKUP(A208,'B. Summary'!$B$8:$E$10,4,FALSE)</f>
        <v>55</v>
      </c>
      <c r="C208" s="71" t="s">
        <v>44</v>
      </c>
      <c r="D208" s="71" t="s">
        <v>49</v>
      </c>
      <c r="E208" s="71" t="s">
        <v>36</v>
      </c>
      <c r="F208" s="71">
        <v>10</v>
      </c>
      <c r="G208">
        <f t="shared" si="9"/>
        <v>550</v>
      </c>
      <c r="H208">
        <f t="shared" si="10"/>
        <v>0</v>
      </c>
      <c r="I208">
        <f t="shared" si="11"/>
        <v>550</v>
      </c>
    </row>
    <row r="209" spans="1:9">
      <c r="A209" s="71" t="s">
        <v>33</v>
      </c>
      <c r="B209" s="71">
        <f>VLOOKUP(A209,'B. Summary'!$B$8:$E$10,4,FALSE)</f>
        <v>55</v>
      </c>
      <c r="C209" s="71" t="s">
        <v>56</v>
      </c>
      <c r="D209" s="71" t="s">
        <v>43</v>
      </c>
      <c r="E209" s="71" t="s">
        <v>36</v>
      </c>
      <c r="F209" s="71">
        <v>12</v>
      </c>
      <c r="G209">
        <f t="shared" si="9"/>
        <v>660</v>
      </c>
      <c r="H209">
        <f t="shared" si="10"/>
        <v>0</v>
      </c>
      <c r="I209">
        <f t="shared" si="11"/>
        <v>660</v>
      </c>
    </row>
    <row r="210" spans="1:9">
      <c r="A210" s="71" t="s">
        <v>33</v>
      </c>
      <c r="B210" s="71">
        <f>VLOOKUP(A210,'B. Summary'!$B$8:$E$10,4,FALSE)</f>
        <v>55</v>
      </c>
      <c r="C210" s="71" t="s">
        <v>56</v>
      </c>
      <c r="D210" s="71" t="s">
        <v>45</v>
      </c>
      <c r="E210" s="71" t="s">
        <v>36</v>
      </c>
      <c r="F210" s="71">
        <v>8</v>
      </c>
      <c r="G210">
        <f t="shared" si="9"/>
        <v>440</v>
      </c>
      <c r="H210">
        <f t="shared" si="10"/>
        <v>0</v>
      </c>
      <c r="I210">
        <f t="shared" si="11"/>
        <v>440</v>
      </c>
    </row>
    <row r="211" spans="1:9">
      <c r="A211" s="71" t="s">
        <v>33</v>
      </c>
      <c r="B211" s="71">
        <f>VLOOKUP(A211,'B. Summary'!$B$8:$E$10,4,FALSE)</f>
        <v>55</v>
      </c>
      <c r="C211" s="71" t="s">
        <v>34</v>
      </c>
      <c r="D211" s="71" t="s">
        <v>39</v>
      </c>
      <c r="E211" s="71" t="s">
        <v>36</v>
      </c>
      <c r="F211" s="71">
        <v>18</v>
      </c>
      <c r="G211">
        <f t="shared" si="9"/>
        <v>990</v>
      </c>
      <c r="H211">
        <f t="shared" si="10"/>
        <v>0</v>
      </c>
      <c r="I211">
        <f t="shared" si="11"/>
        <v>990</v>
      </c>
    </row>
    <row r="212" spans="1:9">
      <c r="A212" s="71" t="s">
        <v>33</v>
      </c>
      <c r="B212" s="71">
        <f>VLOOKUP(A212,'B. Summary'!$B$8:$E$10,4,FALSE)</f>
        <v>55</v>
      </c>
      <c r="C212" s="71" t="s">
        <v>34</v>
      </c>
      <c r="D212" s="71" t="s">
        <v>43</v>
      </c>
      <c r="E212" s="71" t="s">
        <v>36</v>
      </c>
      <c r="F212" s="71">
        <v>6</v>
      </c>
      <c r="G212">
        <f t="shared" si="9"/>
        <v>330</v>
      </c>
      <c r="H212">
        <f t="shared" si="10"/>
        <v>0</v>
      </c>
      <c r="I212">
        <f t="shared" si="11"/>
        <v>330</v>
      </c>
    </row>
    <row r="213" spans="1:9">
      <c r="A213" s="71" t="s">
        <v>33</v>
      </c>
      <c r="B213" s="71">
        <f>VLOOKUP(A213,'B. Summary'!$B$8:$E$10,4,FALSE)</f>
        <v>55</v>
      </c>
      <c r="C213" s="71" t="s">
        <v>58</v>
      </c>
      <c r="D213" s="71" t="s">
        <v>42</v>
      </c>
      <c r="E213" s="71" t="s">
        <v>36</v>
      </c>
      <c r="F213" s="71">
        <v>16</v>
      </c>
      <c r="G213">
        <f t="shared" si="9"/>
        <v>880</v>
      </c>
      <c r="H213">
        <f t="shared" si="10"/>
        <v>0</v>
      </c>
      <c r="I213">
        <f t="shared" si="11"/>
        <v>880</v>
      </c>
    </row>
    <row r="214" spans="1:9">
      <c r="A214" s="71" t="s">
        <v>33</v>
      </c>
      <c r="B214" s="71">
        <f>VLOOKUP(A214,'B. Summary'!$B$8:$E$10,4,FALSE)</f>
        <v>55</v>
      </c>
      <c r="C214" s="71" t="s">
        <v>58</v>
      </c>
      <c r="D214" s="71" t="s">
        <v>54</v>
      </c>
      <c r="E214" s="71" t="s">
        <v>36</v>
      </c>
      <c r="F214" s="71">
        <v>20</v>
      </c>
      <c r="G214">
        <f t="shared" si="9"/>
        <v>1100</v>
      </c>
      <c r="H214">
        <f t="shared" si="10"/>
        <v>0</v>
      </c>
      <c r="I214">
        <f t="shared" si="11"/>
        <v>1100</v>
      </c>
    </row>
    <row r="215" spans="1:9">
      <c r="A215" s="71" t="s">
        <v>33</v>
      </c>
      <c r="B215" s="71">
        <f>VLOOKUP(A215,'B. Summary'!$B$8:$E$10,4,FALSE)</f>
        <v>55</v>
      </c>
      <c r="C215" s="71" t="s">
        <v>41</v>
      </c>
      <c r="D215" s="71" t="s">
        <v>55</v>
      </c>
      <c r="E215" s="71" t="s">
        <v>36</v>
      </c>
      <c r="F215" s="71">
        <v>10</v>
      </c>
      <c r="G215">
        <f t="shared" si="9"/>
        <v>550</v>
      </c>
      <c r="H215">
        <f t="shared" si="10"/>
        <v>0</v>
      </c>
      <c r="I215">
        <f t="shared" si="11"/>
        <v>550</v>
      </c>
    </row>
    <row r="216" spans="1:9">
      <c r="A216" s="71" t="s">
        <v>33</v>
      </c>
      <c r="B216" s="71">
        <f>VLOOKUP(A216,'B. Summary'!$B$8:$E$10,4,FALSE)</f>
        <v>55</v>
      </c>
      <c r="C216" s="71" t="s">
        <v>44</v>
      </c>
      <c r="D216" s="71" t="s">
        <v>51</v>
      </c>
      <c r="E216" s="71" t="s">
        <v>36</v>
      </c>
      <c r="F216" s="71">
        <v>4</v>
      </c>
      <c r="G216">
        <f t="shared" si="9"/>
        <v>220</v>
      </c>
      <c r="H216">
        <f t="shared" si="10"/>
        <v>0</v>
      </c>
      <c r="I216">
        <f t="shared" si="11"/>
        <v>220</v>
      </c>
    </row>
    <row r="217" spans="1:9">
      <c r="A217" s="71" t="s">
        <v>33</v>
      </c>
      <c r="B217" s="71">
        <f>VLOOKUP(A217,'B. Summary'!$B$8:$E$10,4,FALSE)</f>
        <v>55</v>
      </c>
      <c r="C217" s="71" t="s">
        <v>44</v>
      </c>
      <c r="D217" s="71" t="s">
        <v>47</v>
      </c>
      <c r="E217" s="71" t="s">
        <v>36</v>
      </c>
      <c r="F217" s="71">
        <v>6</v>
      </c>
      <c r="G217">
        <f t="shared" si="9"/>
        <v>330</v>
      </c>
      <c r="H217">
        <f t="shared" si="10"/>
        <v>0</v>
      </c>
      <c r="I217">
        <f t="shared" si="11"/>
        <v>330</v>
      </c>
    </row>
    <row r="218" spans="1:9">
      <c r="A218" s="71" t="s">
        <v>33</v>
      </c>
      <c r="B218" s="71">
        <f>VLOOKUP(A218,'B. Summary'!$B$8:$E$10,4,FALSE)</f>
        <v>55</v>
      </c>
      <c r="C218" s="71" t="s">
        <v>53</v>
      </c>
      <c r="D218" s="71" t="s">
        <v>51</v>
      </c>
      <c r="E218" s="71" t="s">
        <v>36</v>
      </c>
      <c r="F218" s="71">
        <v>12</v>
      </c>
      <c r="G218">
        <f t="shared" si="9"/>
        <v>660</v>
      </c>
      <c r="H218">
        <f t="shared" si="10"/>
        <v>0</v>
      </c>
      <c r="I218">
        <f t="shared" si="11"/>
        <v>660</v>
      </c>
    </row>
    <row r="219" spans="1:9">
      <c r="A219" s="71" t="s">
        <v>33</v>
      </c>
      <c r="B219" s="71">
        <f>VLOOKUP(A219,'B. Summary'!$B$8:$E$10,4,FALSE)</f>
        <v>55</v>
      </c>
      <c r="C219" s="71" t="s">
        <v>53</v>
      </c>
      <c r="D219" s="71" t="s">
        <v>54</v>
      </c>
      <c r="E219" s="71" t="s">
        <v>36</v>
      </c>
      <c r="F219" s="71">
        <v>4</v>
      </c>
      <c r="G219">
        <f t="shared" si="9"/>
        <v>220</v>
      </c>
      <c r="H219">
        <f t="shared" si="10"/>
        <v>0</v>
      </c>
      <c r="I219">
        <f t="shared" si="11"/>
        <v>220</v>
      </c>
    </row>
    <row r="220" spans="1:9">
      <c r="A220" s="71" t="s">
        <v>33</v>
      </c>
      <c r="B220" s="71">
        <f>VLOOKUP(A220,'B. Summary'!$B$8:$E$10,4,FALSE)</f>
        <v>55</v>
      </c>
      <c r="C220" s="71" t="s">
        <v>46</v>
      </c>
      <c r="D220" s="71" t="s">
        <v>52</v>
      </c>
      <c r="E220" s="71" t="s">
        <v>36</v>
      </c>
      <c r="F220" s="71">
        <v>6</v>
      </c>
      <c r="G220">
        <f t="shared" si="9"/>
        <v>330</v>
      </c>
      <c r="H220">
        <f t="shared" si="10"/>
        <v>33</v>
      </c>
      <c r="I220">
        <f t="shared" si="11"/>
        <v>297</v>
      </c>
    </row>
    <row r="221" spans="1:9">
      <c r="A221" s="71" t="s">
        <v>33</v>
      </c>
      <c r="B221" s="71">
        <f>VLOOKUP(A221,'B. Summary'!$B$8:$E$10,4,FALSE)</f>
        <v>55</v>
      </c>
      <c r="C221" s="71" t="s">
        <v>48</v>
      </c>
      <c r="D221" s="71" t="s">
        <v>47</v>
      </c>
      <c r="E221" s="71" t="s">
        <v>36</v>
      </c>
      <c r="F221" s="71">
        <v>12</v>
      </c>
      <c r="G221">
        <f t="shared" si="9"/>
        <v>660</v>
      </c>
      <c r="H221">
        <f t="shared" si="10"/>
        <v>0</v>
      </c>
      <c r="I221">
        <f t="shared" si="11"/>
        <v>660</v>
      </c>
    </row>
    <row r="222" spans="1:9">
      <c r="A222" s="71" t="s">
        <v>33</v>
      </c>
      <c r="B222" s="71">
        <f>VLOOKUP(A222,'B. Summary'!$B$8:$E$10,4,FALSE)</f>
        <v>55</v>
      </c>
      <c r="C222" s="71" t="s">
        <v>48</v>
      </c>
      <c r="D222" s="71" t="s">
        <v>52</v>
      </c>
      <c r="E222" s="71" t="s">
        <v>36</v>
      </c>
      <c r="F222" s="71">
        <v>6</v>
      </c>
      <c r="G222">
        <f t="shared" si="9"/>
        <v>330</v>
      </c>
      <c r="H222">
        <f t="shared" si="10"/>
        <v>33</v>
      </c>
      <c r="I222">
        <f t="shared" si="11"/>
        <v>297</v>
      </c>
    </row>
    <row r="223" spans="1:9">
      <c r="A223" s="71" t="s">
        <v>33</v>
      </c>
      <c r="B223" s="71">
        <f>VLOOKUP(A223,'B. Summary'!$B$8:$E$10,4,FALSE)</f>
        <v>55</v>
      </c>
      <c r="C223" s="71" t="s">
        <v>48</v>
      </c>
      <c r="D223" s="71" t="s">
        <v>43</v>
      </c>
      <c r="E223" s="71" t="s">
        <v>36</v>
      </c>
      <c r="F223" s="71">
        <v>18</v>
      </c>
      <c r="G223">
        <f t="shared" si="9"/>
        <v>990</v>
      </c>
      <c r="H223">
        <f t="shared" si="10"/>
        <v>0</v>
      </c>
      <c r="I223">
        <f t="shared" si="11"/>
        <v>990</v>
      </c>
    </row>
    <row r="224" spans="1:9">
      <c r="A224" s="71" t="s">
        <v>60</v>
      </c>
      <c r="B224" s="71">
        <f>VLOOKUP(A224,'B. Summary'!$B$8:$E$10,4,FALSE)</f>
        <v>45</v>
      </c>
      <c r="C224" s="71" t="s">
        <v>37</v>
      </c>
      <c r="D224" s="71" t="s">
        <v>47</v>
      </c>
      <c r="E224" s="71" t="s">
        <v>36</v>
      </c>
      <c r="F224" s="71">
        <v>40</v>
      </c>
      <c r="G224">
        <f t="shared" si="9"/>
        <v>1800</v>
      </c>
      <c r="H224">
        <f t="shared" si="10"/>
        <v>0</v>
      </c>
      <c r="I224">
        <f t="shared" si="11"/>
        <v>1800</v>
      </c>
    </row>
    <row r="225" spans="1:9">
      <c r="A225" s="71" t="s">
        <v>60</v>
      </c>
      <c r="B225" s="71">
        <f>VLOOKUP(A225,'B. Summary'!$B$8:$E$10,4,FALSE)</f>
        <v>45</v>
      </c>
      <c r="C225" s="71" t="s">
        <v>38</v>
      </c>
      <c r="D225" s="71" t="s">
        <v>54</v>
      </c>
      <c r="E225" s="71" t="s">
        <v>36</v>
      </c>
      <c r="F225" s="71">
        <v>36</v>
      </c>
      <c r="G225">
        <f t="shared" si="9"/>
        <v>1620</v>
      </c>
      <c r="H225">
        <f t="shared" si="10"/>
        <v>0</v>
      </c>
      <c r="I225">
        <f t="shared" si="11"/>
        <v>1620</v>
      </c>
    </row>
    <row r="226" spans="1:9">
      <c r="A226" s="71" t="s">
        <v>60</v>
      </c>
      <c r="B226" s="71">
        <f>VLOOKUP(A226,'B. Summary'!$B$8:$E$10,4,FALSE)</f>
        <v>45</v>
      </c>
      <c r="C226" s="71" t="s">
        <v>38</v>
      </c>
      <c r="D226" s="71" t="s">
        <v>42</v>
      </c>
      <c r="E226" s="71" t="s">
        <v>36</v>
      </c>
      <c r="F226" s="71">
        <v>16</v>
      </c>
      <c r="G226">
        <f t="shared" si="9"/>
        <v>720</v>
      </c>
      <c r="H226">
        <f t="shared" si="10"/>
        <v>0</v>
      </c>
      <c r="I226">
        <f t="shared" si="11"/>
        <v>720</v>
      </c>
    </row>
    <row r="227" spans="1:9">
      <c r="A227" s="71" t="s">
        <v>60</v>
      </c>
      <c r="B227" s="71">
        <f>VLOOKUP(A227,'B. Summary'!$B$8:$E$10,4,FALSE)</f>
        <v>45</v>
      </c>
      <c r="C227" s="71" t="s">
        <v>41</v>
      </c>
      <c r="D227" s="71" t="s">
        <v>55</v>
      </c>
      <c r="E227" s="71" t="s">
        <v>36</v>
      </c>
      <c r="F227" s="71">
        <v>20</v>
      </c>
      <c r="G227">
        <f t="shared" si="9"/>
        <v>900</v>
      </c>
      <c r="H227">
        <f t="shared" si="10"/>
        <v>0</v>
      </c>
      <c r="I227">
        <f t="shared" si="11"/>
        <v>900</v>
      </c>
    </row>
    <row r="228" spans="1:9">
      <c r="A228" s="71" t="s">
        <v>60</v>
      </c>
      <c r="B228" s="71">
        <f>VLOOKUP(A228,'B. Summary'!$B$8:$E$10,4,FALSE)</f>
        <v>45</v>
      </c>
      <c r="C228" s="71" t="s">
        <v>41</v>
      </c>
      <c r="D228" s="71" t="s">
        <v>54</v>
      </c>
      <c r="E228" s="71" t="s">
        <v>36</v>
      </c>
      <c r="F228" s="71">
        <v>36</v>
      </c>
      <c r="G228">
        <f t="shared" si="9"/>
        <v>1620</v>
      </c>
      <c r="H228">
        <f t="shared" si="10"/>
        <v>0</v>
      </c>
      <c r="I228">
        <f t="shared" si="11"/>
        <v>1620</v>
      </c>
    </row>
    <row r="229" spans="1:9">
      <c r="A229" s="71" t="s">
        <v>60</v>
      </c>
      <c r="B229" s="71">
        <f>VLOOKUP(A229,'B. Summary'!$B$8:$E$10,4,FALSE)</f>
        <v>45</v>
      </c>
      <c r="C229" s="71" t="s">
        <v>41</v>
      </c>
      <c r="D229" s="71" t="s">
        <v>45</v>
      </c>
      <c r="E229" s="71" t="s">
        <v>36</v>
      </c>
      <c r="F229" s="71">
        <v>32</v>
      </c>
      <c r="G229">
        <f t="shared" si="9"/>
        <v>1440</v>
      </c>
      <c r="H229">
        <f t="shared" si="10"/>
        <v>0</v>
      </c>
      <c r="I229">
        <f t="shared" si="11"/>
        <v>1440</v>
      </c>
    </row>
    <row r="230" spans="1:9">
      <c r="A230" s="71" t="s">
        <v>60</v>
      </c>
      <c r="B230" s="71">
        <f>VLOOKUP(A230,'B. Summary'!$B$8:$E$10,4,FALSE)</f>
        <v>45</v>
      </c>
      <c r="C230" s="71" t="s">
        <v>44</v>
      </c>
      <c r="D230" s="71" t="s">
        <v>39</v>
      </c>
      <c r="E230" s="71" t="s">
        <v>36</v>
      </c>
      <c r="F230" s="71">
        <v>40</v>
      </c>
      <c r="G230">
        <f t="shared" si="9"/>
        <v>1800</v>
      </c>
      <c r="H230">
        <f t="shared" si="10"/>
        <v>0</v>
      </c>
      <c r="I230">
        <f t="shared" si="11"/>
        <v>1800</v>
      </c>
    </row>
    <row r="231" spans="1:9">
      <c r="A231" s="71" t="s">
        <v>60</v>
      </c>
      <c r="B231" s="71">
        <f>VLOOKUP(A231,'B. Summary'!$B$8:$E$10,4,FALSE)</f>
        <v>45</v>
      </c>
      <c r="C231" s="71" t="s">
        <v>53</v>
      </c>
      <c r="D231" s="71" t="s">
        <v>43</v>
      </c>
      <c r="E231" s="71" t="s">
        <v>36</v>
      </c>
      <c r="F231" s="71">
        <v>28</v>
      </c>
      <c r="G231">
        <f t="shared" si="9"/>
        <v>1260</v>
      </c>
      <c r="H231">
        <f t="shared" si="10"/>
        <v>0</v>
      </c>
      <c r="I231">
        <f t="shared" si="11"/>
        <v>1260</v>
      </c>
    </row>
    <row r="232" spans="1:9">
      <c r="A232" s="71" t="s">
        <v>60</v>
      </c>
      <c r="B232" s="71">
        <f>VLOOKUP(A232,'B. Summary'!$B$8:$E$10,4,FALSE)</f>
        <v>45</v>
      </c>
      <c r="C232" s="71" t="s">
        <v>46</v>
      </c>
      <c r="D232" s="71" t="s">
        <v>45</v>
      </c>
      <c r="E232" s="71" t="s">
        <v>36</v>
      </c>
      <c r="F232" s="71">
        <v>8</v>
      </c>
      <c r="G232">
        <f t="shared" si="9"/>
        <v>360</v>
      </c>
      <c r="H232">
        <f t="shared" si="10"/>
        <v>0</v>
      </c>
      <c r="I232">
        <f t="shared" si="11"/>
        <v>360</v>
      </c>
    </row>
    <row r="233" spans="1:9">
      <c r="A233" s="71" t="s">
        <v>60</v>
      </c>
      <c r="B233" s="71">
        <f>VLOOKUP(A233,'B. Summary'!$B$8:$E$10,4,FALSE)</f>
        <v>45</v>
      </c>
      <c r="C233" s="71" t="s">
        <v>56</v>
      </c>
      <c r="D233" s="71" t="s">
        <v>35</v>
      </c>
      <c r="E233" s="71" t="s">
        <v>36</v>
      </c>
      <c r="F233" s="71">
        <v>16</v>
      </c>
      <c r="G233">
        <f t="shared" si="9"/>
        <v>720</v>
      </c>
      <c r="H233">
        <f t="shared" si="10"/>
        <v>0</v>
      </c>
      <c r="I233">
        <f t="shared" si="11"/>
        <v>720</v>
      </c>
    </row>
    <row r="234" spans="1:9">
      <c r="A234" s="71" t="s">
        <v>60</v>
      </c>
      <c r="B234" s="71">
        <f>VLOOKUP(A234,'B. Summary'!$B$8:$E$10,4,FALSE)</f>
        <v>45</v>
      </c>
      <c r="C234" s="71" t="s">
        <v>48</v>
      </c>
      <c r="D234" s="71" t="s">
        <v>43</v>
      </c>
      <c r="E234" s="71" t="s">
        <v>36</v>
      </c>
      <c r="F234" s="71">
        <v>40</v>
      </c>
      <c r="G234">
        <f t="shared" si="9"/>
        <v>1800</v>
      </c>
      <c r="H234">
        <f t="shared" si="10"/>
        <v>0</v>
      </c>
      <c r="I234">
        <f t="shared" si="11"/>
        <v>1800</v>
      </c>
    </row>
    <row r="235" spans="1:9">
      <c r="A235" s="71" t="s">
        <v>60</v>
      </c>
      <c r="B235" s="71">
        <f>VLOOKUP(A235,'B. Summary'!$B$8:$E$10,4,FALSE)</f>
        <v>45</v>
      </c>
      <c r="C235" s="71" t="s">
        <v>34</v>
      </c>
      <c r="D235" s="71" t="s">
        <v>52</v>
      </c>
      <c r="E235" s="71" t="s">
        <v>36</v>
      </c>
      <c r="F235" s="71">
        <v>16</v>
      </c>
      <c r="G235">
        <f t="shared" si="9"/>
        <v>720</v>
      </c>
      <c r="H235">
        <f t="shared" si="10"/>
        <v>72</v>
      </c>
      <c r="I235">
        <f t="shared" si="11"/>
        <v>648</v>
      </c>
    </row>
    <row r="236" spans="1:9">
      <c r="A236" s="71" t="s">
        <v>60</v>
      </c>
      <c r="B236" s="71">
        <f>VLOOKUP(A236,'B. Summary'!$B$8:$E$10,4,FALSE)</f>
        <v>45</v>
      </c>
      <c r="C236" s="71" t="s">
        <v>37</v>
      </c>
      <c r="D236" s="71" t="s">
        <v>49</v>
      </c>
      <c r="E236" s="71" t="s">
        <v>36</v>
      </c>
      <c r="F236" s="71">
        <v>16</v>
      </c>
      <c r="G236">
        <f t="shared" si="9"/>
        <v>720</v>
      </c>
      <c r="H236">
        <f t="shared" si="10"/>
        <v>0</v>
      </c>
      <c r="I236">
        <f t="shared" si="11"/>
        <v>720</v>
      </c>
    </row>
    <row r="237" spans="1:9">
      <c r="A237" s="71" t="s">
        <v>60</v>
      </c>
      <c r="B237" s="71">
        <f>VLOOKUP(A237,'B. Summary'!$B$8:$E$10,4,FALSE)</f>
        <v>45</v>
      </c>
      <c r="C237" s="71" t="s">
        <v>38</v>
      </c>
      <c r="D237" s="71" t="s">
        <v>54</v>
      </c>
      <c r="E237" s="71" t="s">
        <v>36</v>
      </c>
      <c r="F237" s="71">
        <v>8</v>
      </c>
      <c r="G237">
        <f t="shared" si="9"/>
        <v>360</v>
      </c>
      <c r="H237">
        <f t="shared" si="10"/>
        <v>0</v>
      </c>
      <c r="I237">
        <f t="shared" si="11"/>
        <v>360</v>
      </c>
    </row>
    <row r="238" spans="1:9">
      <c r="A238" s="71" t="s">
        <v>60</v>
      </c>
      <c r="B238" s="71">
        <f>VLOOKUP(A238,'B. Summary'!$B$8:$E$10,4,FALSE)</f>
        <v>45</v>
      </c>
      <c r="C238" s="71" t="s">
        <v>38</v>
      </c>
      <c r="D238" s="71" t="s">
        <v>43</v>
      </c>
      <c r="E238" s="71" t="s">
        <v>36</v>
      </c>
      <c r="F238" s="71">
        <v>16</v>
      </c>
      <c r="G238">
        <f t="shared" si="9"/>
        <v>720</v>
      </c>
      <c r="H238">
        <f t="shared" si="10"/>
        <v>0</v>
      </c>
      <c r="I238">
        <f t="shared" si="11"/>
        <v>720</v>
      </c>
    </row>
    <row r="239" spans="1:9">
      <c r="A239" s="71" t="s">
        <v>60</v>
      </c>
      <c r="B239" s="71">
        <f>VLOOKUP(A239,'B. Summary'!$B$8:$E$10,4,FALSE)</f>
        <v>45</v>
      </c>
      <c r="C239" s="71" t="s">
        <v>38</v>
      </c>
      <c r="D239" s="71" t="s">
        <v>40</v>
      </c>
      <c r="E239" s="71" t="s">
        <v>36</v>
      </c>
      <c r="F239" s="71">
        <v>24</v>
      </c>
      <c r="G239">
        <f t="shared" si="9"/>
        <v>1080</v>
      </c>
      <c r="H239">
        <f t="shared" si="10"/>
        <v>0</v>
      </c>
      <c r="I239">
        <f t="shared" si="11"/>
        <v>1080</v>
      </c>
    </row>
    <row r="240" spans="1:9">
      <c r="A240" s="71" t="s">
        <v>60</v>
      </c>
      <c r="B240" s="71">
        <f>VLOOKUP(A240,'B. Summary'!$B$8:$E$10,4,FALSE)</f>
        <v>45</v>
      </c>
      <c r="C240" s="71" t="s">
        <v>41</v>
      </c>
      <c r="D240" s="71" t="s">
        <v>55</v>
      </c>
      <c r="E240" s="71" t="s">
        <v>36</v>
      </c>
      <c r="F240" s="71">
        <v>36</v>
      </c>
      <c r="G240">
        <f t="shared" si="9"/>
        <v>1620</v>
      </c>
      <c r="H240">
        <f t="shared" si="10"/>
        <v>0</v>
      </c>
      <c r="I240">
        <f t="shared" si="11"/>
        <v>1620</v>
      </c>
    </row>
    <row r="241" spans="1:9">
      <c r="A241" s="71" t="s">
        <v>60</v>
      </c>
      <c r="B241" s="71">
        <f>VLOOKUP(A241,'B. Summary'!$B$8:$E$10,4,FALSE)</f>
        <v>45</v>
      </c>
      <c r="C241" s="71" t="s">
        <v>41</v>
      </c>
      <c r="D241" s="71" t="s">
        <v>54</v>
      </c>
      <c r="E241" s="71" t="s">
        <v>36</v>
      </c>
      <c r="F241" s="71">
        <v>24</v>
      </c>
      <c r="G241">
        <f t="shared" si="9"/>
        <v>1080</v>
      </c>
      <c r="H241">
        <f t="shared" si="10"/>
        <v>0</v>
      </c>
      <c r="I241">
        <f t="shared" si="11"/>
        <v>1080</v>
      </c>
    </row>
    <row r="242" spans="1:9">
      <c r="A242" s="71" t="s">
        <v>60</v>
      </c>
      <c r="B242" s="71">
        <f>VLOOKUP(A242,'B. Summary'!$B$8:$E$10,4,FALSE)</f>
        <v>45</v>
      </c>
      <c r="C242" s="71" t="s">
        <v>44</v>
      </c>
      <c r="D242" s="71" t="s">
        <v>47</v>
      </c>
      <c r="E242" s="71" t="s">
        <v>36</v>
      </c>
      <c r="F242" s="71">
        <v>12</v>
      </c>
      <c r="G242">
        <f t="shared" si="9"/>
        <v>540</v>
      </c>
      <c r="H242">
        <f t="shared" si="10"/>
        <v>0</v>
      </c>
      <c r="I242">
        <f t="shared" si="11"/>
        <v>540</v>
      </c>
    </row>
    <row r="243" spans="1:9">
      <c r="A243" s="71" t="s">
        <v>60</v>
      </c>
      <c r="B243" s="71">
        <f>VLOOKUP(A243,'B. Summary'!$B$8:$E$10,4,FALSE)</f>
        <v>45</v>
      </c>
      <c r="C243" s="71" t="s">
        <v>53</v>
      </c>
      <c r="D243" s="71" t="s">
        <v>51</v>
      </c>
      <c r="E243" s="71" t="s">
        <v>36</v>
      </c>
      <c r="F243" s="71">
        <v>16</v>
      </c>
      <c r="G243">
        <f t="shared" si="9"/>
        <v>720</v>
      </c>
      <c r="H243">
        <f t="shared" si="10"/>
        <v>0</v>
      </c>
      <c r="I243">
        <f t="shared" si="11"/>
        <v>720</v>
      </c>
    </row>
    <row r="244" spans="1:9">
      <c r="A244" s="71" t="s">
        <v>60</v>
      </c>
      <c r="B244" s="71">
        <f>VLOOKUP(A244,'B. Summary'!$B$8:$E$10,4,FALSE)</f>
        <v>45</v>
      </c>
      <c r="C244" s="71" t="s">
        <v>46</v>
      </c>
      <c r="D244" s="71" t="s">
        <v>47</v>
      </c>
      <c r="E244" s="71" t="s">
        <v>36</v>
      </c>
      <c r="F244" s="71">
        <v>28</v>
      </c>
      <c r="G244">
        <f t="shared" si="9"/>
        <v>1260</v>
      </c>
      <c r="H244">
        <f t="shared" si="10"/>
        <v>0</v>
      </c>
      <c r="I244">
        <f t="shared" si="11"/>
        <v>1260</v>
      </c>
    </row>
    <row r="245" spans="1:9">
      <c r="A245" s="71" t="s">
        <v>60</v>
      </c>
      <c r="B245" s="71">
        <f>VLOOKUP(A245,'B. Summary'!$B$8:$E$10,4,FALSE)</f>
        <v>45</v>
      </c>
      <c r="C245" s="71" t="s">
        <v>56</v>
      </c>
      <c r="D245" s="71" t="s">
        <v>39</v>
      </c>
      <c r="E245" s="71" t="s">
        <v>36</v>
      </c>
      <c r="F245" s="71">
        <v>8</v>
      </c>
      <c r="G245">
        <f t="shared" si="9"/>
        <v>360</v>
      </c>
      <c r="H245">
        <f t="shared" si="10"/>
        <v>0</v>
      </c>
      <c r="I245">
        <f t="shared" si="11"/>
        <v>360</v>
      </c>
    </row>
    <row r="246" spans="1:9">
      <c r="A246" s="71" t="s">
        <v>60</v>
      </c>
      <c r="B246" s="71">
        <f>VLOOKUP(A246,'B. Summary'!$B$8:$E$10,4,FALSE)</f>
        <v>45</v>
      </c>
      <c r="C246" s="71" t="s">
        <v>48</v>
      </c>
      <c r="D246" s="71" t="s">
        <v>43</v>
      </c>
      <c r="E246" s="71" t="s">
        <v>36</v>
      </c>
      <c r="F246" s="71">
        <v>36</v>
      </c>
      <c r="G246">
        <f t="shared" si="9"/>
        <v>1620</v>
      </c>
      <c r="H246">
        <f t="shared" si="10"/>
        <v>0</v>
      </c>
      <c r="I246">
        <f t="shared" si="11"/>
        <v>1620</v>
      </c>
    </row>
    <row r="247" spans="1:9">
      <c r="A247" s="71" t="s">
        <v>60</v>
      </c>
      <c r="B247" s="71">
        <f>VLOOKUP(A247,'B. Summary'!$B$8:$E$10,4,FALSE)</f>
        <v>45</v>
      </c>
      <c r="C247" s="71" t="s">
        <v>34</v>
      </c>
      <c r="D247" s="71" t="s">
        <v>47</v>
      </c>
      <c r="E247" s="71" t="s">
        <v>36</v>
      </c>
      <c r="F247" s="71">
        <v>28</v>
      </c>
      <c r="G247">
        <f t="shared" si="9"/>
        <v>1260</v>
      </c>
      <c r="H247">
        <f t="shared" si="10"/>
        <v>0</v>
      </c>
      <c r="I247">
        <f t="shared" si="11"/>
        <v>1260</v>
      </c>
    </row>
    <row r="248" spans="1:9">
      <c r="A248" s="71" t="s">
        <v>60</v>
      </c>
      <c r="B248" s="71">
        <f>VLOOKUP(A248,'B. Summary'!$B$8:$E$10,4,FALSE)</f>
        <v>45</v>
      </c>
      <c r="C248" s="71" t="s">
        <v>58</v>
      </c>
      <c r="D248" s="71" t="s">
        <v>47</v>
      </c>
      <c r="E248" s="71" t="s">
        <v>36</v>
      </c>
      <c r="F248" s="71">
        <v>8</v>
      </c>
      <c r="G248">
        <f t="shared" si="9"/>
        <v>360</v>
      </c>
      <c r="H248">
        <f t="shared" si="10"/>
        <v>0</v>
      </c>
      <c r="I248">
        <f t="shared" si="11"/>
        <v>360</v>
      </c>
    </row>
    <row r="249" spans="1:9">
      <c r="A249" s="71" t="s">
        <v>60</v>
      </c>
      <c r="B249" s="71">
        <f>VLOOKUP(A249,'B. Summary'!$B$8:$E$10,4,FALSE)</f>
        <v>45</v>
      </c>
      <c r="C249" s="71" t="s">
        <v>37</v>
      </c>
      <c r="D249" s="71" t="s">
        <v>49</v>
      </c>
      <c r="E249" s="71" t="s">
        <v>36</v>
      </c>
      <c r="F249" s="71">
        <v>24</v>
      </c>
      <c r="G249">
        <f t="shared" si="9"/>
        <v>1080</v>
      </c>
      <c r="H249">
        <f t="shared" si="10"/>
        <v>0</v>
      </c>
      <c r="I249">
        <f t="shared" si="11"/>
        <v>1080</v>
      </c>
    </row>
    <row r="250" spans="1:9">
      <c r="A250" s="71" t="s">
        <v>60</v>
      </c>
      <c r="B250" s="71">
        <f>VLOOKUP(A250,'B. Summary'!$B$8:$E$10,4,FALSE)</f>
        <v>45</v>
      </c>
      <c r="C250" s="71" t="s">
        <v>37</v>
      </c>
      <c r="D250" s="71" t="s">
        <v>43</v>
      </c>
      <c r="E250" s="71" t="s">
        <v>36</v>
      </c>
      <c r="F250" s="71">
        <v>12</v>
      </c>
      <c r="G250">
        <f t="shared" si="9"/>
        <v>540</v>
      </c>
      <c r="H250">
        <f t="shared" si="10"/>
        <v>0</v>
      </c>
      <c r="I250">
        <f t="shared" si="11"/>
        <v>540</v>
      </c>
    </row>
    <row r="251" spans="1:9">
      <c r="A251" s="71" t="s">
        <v>60</v>
      </c>
      <c r="B251" s="71">
        <f>VLOOKUP(A251,'B. Summary'!$B$8:$E$10,4,FALSE)</f>
        <v>45</v>
      </c>
      <c r="C251" s="71" t="s">
        <v>37</v>
      </c>
      <c r="D251" s="71" t="s">
        <v>42</v>
      </c>
      <c r="E251" s="71" t="s">
        <v>36</v>
      </c>
      <c r="F251" s="71">
        <v>36</v>
      </c>
      <c r="G251">
        <f t="shared" si="9"/>
        <v>1620</v>
      </c>
      <c r="H251">
        <f t="shared" si="10"/>
        <v>0</v>
      </c>
      <c r="I251">
        <f t="shared" si="11"/>
        <v>1620</v>
      </c>
    </row>
    <row r="252" spans="1:9">
      <c r="A252" s="71" t="s">
        <v>60</v>
      </c>
      <c r="B252" s="71">
        <f>VLOOKUP(A252,'B. Summary'!$B$8:$E$10,4,FALSE)</f>
        <v>45</v>
      </c>
      <c r="C252" s="71" t="s">
        <v>38</v>
      </c>
      <c r="D252" s="71" t="s">
        <v>42</v>
      </c>
      <c r="E252" s="71" t="s">
        <v>36</v>
      </c>
      <c r="F252" s="71">
        <v>36</v>
      </c>
      <c r="G252">
        <f t="shared" si="9"/>
        <v>1620</v>
      </c>
      <c r="H252">
        <f t="shared" si="10"/>
        <v>0</v>
      </c>
      <c r="I252">
        <f t="shared" si="11"/>
        <v>1620</v>
      </c>
    </row>
    <row r="253" spans="1:9">
      <c r="A253" s="71" t="s">
        <v>60</v>
      </c>
      <c r="B253" s="71">
        <f>VLOOKUP(A253,'B. Summary'!$B$8:$E$10,4,FALSE)</f>
        <v>45</v>
      </c>
      <c r="C253" s="71" t="s">
        <v>41</v>
      </c>
      <c r="D253" s="71" t="s">
        <v>55</v>
      </c>
      <c r="E253" s="71" t="s">
        <v>36</v>
      </c>
      <c r="F253" s="71">
        <v>36</v>
      </c>
      <c r="G253">
        <f t="shared" si="9"/>
        <v>1620</v>
      </c>
      <c r="H253">
        <f t="shared" si="10"/>
        <v>0</v>
      </c>
      <c r="I253">
        <f t="shared" si="11"/>
        <v>1620</v>
      </c>
    </row>
    <row r="254" spans="1:9">
      <c r="A254" s="71" t="s">
        <v>60</v>
      </c>
      <c r="B254" s="71">
        <f>VLOOKUP(A254,'B. Summary'!$B$8:$E$10,4,FALSE)</f>
        <v>45</v>
      </c>
      <c r="C254" s="71" t="s">
        <v>44</v>
      </c>
      <c r="D254" s="71" t="s">
        <v>49</v>
      </c>
      <c r="E254" s="71" t="s">
        <v>36</v>
      </c>
      <c r="F254" s="71">
        <v>28</v>
      </c>
      <c r="G254">
        <f t="shared" si="9"/>
        <v>1260</v>
      </c>
      <c r="H254">
        <f t="shared" si="10"/>
        <v>0</v>
      </c>
      <c r="I254">
        <f t="shared" si="11"/>
        <v>1260</v>
      </c>
    </row>
    <row r="255" spans="1:9">
      <c r="A255" s="71" t="s">
        <v>60</v>
      </c>
      <c r="B255" s="71">
        <f>VLOOKUP(A255,'B. Summary'!$B$8:$E$10,4,FALSE)</f>
        <v>45</v>
      </c>
      <c r="C255" s="71" t="s">
        <v>53</v>
      </c>
      <c r="D255" s="71" t="s">
        <v>51</v>
      </c>
      <c r="E255" s="71" t="s">
        <v>36</v>
      </c>
      <c r="F255" s="71">
        <v>28</v>
      </c>
      <c r="G255">
        <f t="shared" si="9"/>
        <v>1260</v>
      </c>
      <c r="H255">
        <f t="shared" si="10"/>
        <v>0</v>
      </c>
      <c r="I255">
        <f t="shared" si="11"/>
        <v>1260</v>
      </c>
    </row>
    <row r="256" spans="1:9">
      <c r="A256" s="71" t="s">
        <v>60</v>
      </c>
      <c r="B256" s="71">
        <f>VLOOKUP(A256,'B. Summary'!$B$8:$E$10,4,FALSE)</f>
        <v>45</v>
      </c>
      <c r="C256" s="71" t="s">
        <v>46</v>
      </c>
      <c r="D256" s="71" t="s">
        <v>40</v>
      </c>
      <c r="E256" s="71" t="s">
        <v>36</v>
      </c>
      <c r="F256" s="71">
        <v>32</v>
      </c>
      <c r="G256">
        <f t="shared" si="9"/>
        <v>1440</v>
      </c>
      <c r="H256">
        <f t="shared" si="10"/>
        <v>0</v>
      </c>
      <c r="I256">
        <f t="shared" si="11"/>
        <v>1440</v>
      </c>
    </row>
    <row r="257" spans="1:9">
      <c r="A257" s="71" t="s">
        <v>60</v>
      </c>
      <c r="B257" s="71">
        <f>VLOOKUP(A257,'B. Summary'!$B$8:$E$10,4,FALSE)</f>
        <v>45</v>
      </c>
      <c r="C257" s="71" t="s">
        <v>46</v>
      </c>
      <c r="D257" s="71" t="s">
        <v>49</v>
      </c>
      <c r="E257" s="71" t="s">
        <v>36</v>
      </c>
      <c r="F257" s="71">
        <v>24</v>
      </c>
      <c r="G257">
        <f t="shared" si="9"/>
        <v>1080</v>
      </c>
      <c r="H257">
        <f t="shared" si="10"/>
        <v>0</v>
      </c>
      <c r="I257">
        <f t="shared" si="11"/>
        <v>1080</v>
      </c>
    </row>
    <row r="258" spans="1:9">
      <c r="A258" s="71" t="s">
        <v>60</v>
      </c>
      <c r="B258" s="71">
        <f>VLOOKUP(A258,'B. Summary'!$B$8:$E$10,4,FALSE)</f>
        <v>45</v>
      </c>
      <c r="C258" s="71" t="s">
        <v>46</v>
      </c>
      <c r="D258" s="71" t="s">
        <v>52</v>
      </c>
      <c r="E258" s="71" t="s">
        <v>36</v>
      </c>
      <c r="F258" s="71">
        <v>28</v>
      </c>
      <c r="G258">
        <f t="shared" si="9"/>
        <v>1260</v>
      </c>
      <c r="H258">
        <f t="shared" si="10"/>
        <v>126</v>
      </c>
      <c r="I258">
        <f t="shared" si="11"/>
        <v>1134</v>
      </c>
    </row>
    <row r="259" spans="1:9">
      <c r="A259" s="71" t="s">
        <v>60</v>
      </c>
      <c r="B259" s="71">
        <f>VLOOKUP(A259,'B. Summary'!$B$8:$E$10,4,FALSE)</f>
        <v>45</v>
      </c>
      <c r="C259" s="71" t="s">
        <v>46</v>
      </c>
      <c r="D259" s="71" t="s">
        <v>35</v>
      </c>
      <c r="E259" s="71" t="s">
        <v>36</v>
      </c>
      <c r="F259" s="71">
        <v>40</v>
      </c>
      <c r="G259">
        <f t="shared" ref="G259:G322" si="12">B259*F259</f>
        <v>1800</v>
      </c>
      <c r="H259">
        <f t="shared" ref="H259:H322" si="13">IF(E259="West",G259*8%,IF(D259="December",G259*10%,0))</f>
        <v>0</v>
      </c>
      <c r="I259">
        <f t="shared" ref="I259:I322" si="14">G259-H259</f>
        <v>1800</v>
      </c>
    </row>
    <row r="260" spans="1:9">
      <c r="A260" s="71" t="s">
        <v>60</v>
      </c>
      <c r="B260" s="71">
        <f>VLOOKUP(A260,'B. Summary'!$B$8:$E$10,4,FALSE)</f>
        <v>45</v>
      </c>
      <c r="C260" s="71" t="s">
        <v>56</v>
      </c>
      <c r="D260" s="71" t="s">
        <v>55</v>
      </c>
      <c r="E260" s="71" t="s">
        <v>36</v>
      </c>
      <c r="F260" s="71">
        <v>12</v>
      </c>
      <c r="G260">
        <f t="shared" si="12"/>
        <v>540</v>
      </c>
      <c r="H260">
        <f t="shared" si="13"/>
        <v>0</v>
      </c>
      <c r="I260">
        <f t="shared" si="14"/>
        <v>540</v>
      </c>
    </row>
    <row r="261" spans="1:9">
      <c r="A261" s="71" t="s">
        <v>60</v>
      </c>
      <c r="B261" s="71">
        <f>VLOOKUP(A261,'B. Summary'!$B$8:$E$10,4,FALSE)</f>
        <v>45</v>
      </c>
      <c r="C261" s="71" t="s">
        <v>56</v>
      </c>
      <c r="D261" s="71" t="s">
        <v>52</v>
      </c>
      <c r="E261" s="71" t="s">
        <v>36</v>
      </c>
      <c r="F261" s="71">
        <v>12</v>
      </c>
      <c r="G261">
        <f t="shared" si="12"/>
        <v>540</v>
      </c>
      <c r="H261">
        <f t="shared" si="13"/>
        <v>54</v>
      </c>
      <c r="I261">
        <f t="shared" si="14"/>
        <v>486</v>
      </c>
    </row>
    <row r="262" spans="1:9">
      <c r="A262" s="71" t="s">
        <v>60</v>
      </c>
      <c r="B262" s="71">
        <f>VLOOKUP(A262,'B. Summary'!$B$8:$E$10,4,FALSE)</f>
        <v>45</v>
      </c>
      <c r="C262" s="71" t="s">
        <v>48</v>
      </c>
      <c r="D262" s="71" t="s">
        <v>51</v>
      </c>
      <c r="E262" s="71" t="s">
        <v>36</v>
      </c>
      <c r="F262" s="71">
        <v>12</v>
      </c>
      <c r="G262">
        <f t="shared" si="12"/>
        <v>540</v>
      </c>
      <c r="H262">
        <f t="shared" si="13"/>
        <v>0</v>
      </c>
      <c r="I262">
        <f t="shared" si="14"/>
        <v>540</v>
      </c>
    </row>
    <row r="263" spans="1:9">
      <c r="A263" s="71" t="s">
        <v>60</v>
      </c>
      <c r="B263" s="71">
        <f>VLOOKUP(A263,'B. Summary'!$B$8:$E$10,4,FALSE)</f>
        <v>45</v>
      </c>
      <c r="C263" s="71" t="s">
        <v>34</v>
      </c>
      <c r="D263" s="71" t="s">
        <v>52</v>
      </c>
      <c r="E263" s="71" t="s">
        <v>36</v>
      </c>
      <c r="F263" s="71">
        <v>24</v>
      </c>
      <c r="G263">
        <f t="shared" si="12"/>
        <v>1080</v>
      </c>
      <c r="H263">
        <f t="shared" si="13"/>
        <v>108</v>
      </c>
      <c r="I263">
        <f t="shared" si="14"/>
        <v>972</v>
      </c>
    </row>
    <row r="264" spans="1:9">
      <c r="A264" s="71" t="s">
        <v>60</v>
      </c>
      <c r="B264" s="71">
        <f>VLOOKUP(A264,'B. Summary'!$B$8:$E$10,4,FALSE)</f>
        <v>45</v>
      </c>
      <c r="C264" s="71" t="s">
        <v>58</v>
      </c>
      <c r="D264" s="71" t="s">
        <v>45</v>
      </c>
      <c r="E264" s="71" t="s">
        <v>36</v>
      </c>
      <c r="F264" s="71">
        <v>24</v>
      </c>
      <c r="G264">
        <f t="shared" si="12"/>
        <v>1080</v>
      </c>
      <c r="H264">
        <f t="shared" si="13"/>
        <v>0</v>
      </c>
      <c r="I264">
        <f t="shared" si="14"/>
        <v>1080</v>
      </c>
    </row>
    <row r="265" spans="1:9">
      <c r="A265" s="71" t="s">
        <v>60</v>
      </c>
      <c r="B265" s="71">
        <f>VLOOKUP(A265,'B. Summary'!$B$8:$E$10,4,FALSE)</f>
        <v>45</v>
      </c>
      <c r="C265" s="71" t="s">
        <v>58</v>
      </c>
      <c r="D265" s="71" t="s">
        <v>55</v>
      </c>
      <c r="E265" s="71" t="s">
        <v>36</v>
      </c>
      <c r="F265" s="71">
        <v>9</v>
      </c>
      <c r="G265">
        <f t="shared" si="12"/>
        <v>405</v>
      </c>
      <c r="H265">
        <f t="shared" si="13"/>
        <v>0</v>
      </c>
      <c r="I265">
        <f t="shared" si="14"/>
        <v>405</v>
      </c>
    </row>
    <row r="266" spans="1:9">
      <c r="A266" s="71" t="s">
        <v>60</v>
      </c>
      <c r="B266" s="71">
        <f>VLOOKUP(A266,'B. Summary'!$B$8:$E$10,4,FALSE)</f>
        <v>45</v>
      </c>
      <c r="C266" s="71" t="s">
        <v>58</v>
      </c>
      <c r="D266" s="71" t="s">
        <v>43</v>
      </c>
      <c r="E266" s="71" t="s">
        <v>36</v>
      </c>
      <c r="F266" s="71">
        <v>24</v>
      </c>
      <c r="G266">
        <f t="shared" si="12"/>
        <v>1080</v>
      </c>
      <c r="H266">
        <f t="shared" si="13"/>
        <v>0</v>
      </c>
      <c r="I266">
        <f t="shared" si="14"/>
        <v>1080</v>
      </c>
    </row>
    <row r="267" spans="1:9">
      <c r="A267" s="71" t="s">
        <v>60</v>
      </c>
      <c r="B267" s="71">
        <f>VLOOKUP(A267,'B. Summary'!$B$8:$E$10,4,FALSE)</f>
        <v>45</v>
      </c>
      <c r="C267" s="71" t="s">
        <v>37</v>
      </c>
      <c r="D267" s="71" t="s">
        <v>52</v>
      </c>
      <c r="E267" s="71" t="s">
        <v>36</v>
      </c>
      <c r="F267" s="71">
        <v>15</v>
      </c>
      <c r="G267">
        <f t="shared" si="12"/>
        <v>675</v>
      </c>
      <c r="H267">
        <f t="shared" si="13"/>
        <v>67.5</v>
      </c>
      <c r="I267">
        <f t="shared" si="14"/>
        <v>607.5</v>
      </c>
    </row>
    <row r="268" spans="1:9">
      <c r="A268" s="71" t="s">
        <v>60</v>
      </c>
      <c r="B268" s="71">
        <f>VLOOKUP(A268,'B. Summary'!$B$8:$E$10,4,FALSE)</f>
        <v>45</v>
      </c>
      <c r="C268" s="71" t="s">
        <v>37</v>
      </c>
      <c r="D268" s="71" t="s">
        <v>45</v>
      </c>
      <c r="E268" s="71" t="s">
        <v>36</v>
      </c>
      <c r="F268" s="71">
        <v>18</v>
      </c>
      <c r="G268">
        <f t="shared" si="12"/>
        <v>810</v>
      </c>
      <c r="H268">
        <f t="shared" si="13"/>
        <v>0</v>
      </c>
      <c r="I268">
        <f t="shared" si="14"/>
        <v>810</v>
      </c>
    </row>
    <row r="269" spans="1:9">
      <c r="A269" s="71" t="s">
        <v>60</v>
      </c>
      <c r="B269" s="71">
        <f>VLOOKUP(A269,'B. Summary'!$B$8:$E$10,4,FALSE)</f>
        <v>45</v>
      </c>
      <c r="C269" s="71" t="s">
        <v>38</v>
      </c>
      <c r="D269" s="71" t="s">
        <v>54</v>
      </c>
      <c r="E269" s="71" t="s">
        <v>36</v>
      </c>
      <c r="F269" s="71">
        <v>21</v>
      </c>
      <c r="G269">
        <f t="shared" si="12"/>
        <v>945</v>
      </c>
      <c r="H269">
        <f t="shared" si="13"/>
        <v>0</v>
      </c>
      <c r="I269">
        <f t="shared" si="14"/>
        <v>945</v>
      </c>
    </row>
    <row r="270" spans="1:9">
      <c r="A270" s="71" t="s">
        <v>60</v>
      </c>
      <c r="B270" s="71">
        <f>VLOOKUP(A270,'B. Summary'!$B$8:$E$10,4,FALSE)</f>
        <v>45</v>
      </c>
      <c r="C270" s="71" t="s">
        <v>44</v>
      </c>
      <c r="D270" s="71" t="s">
        <v>43</v>
      </c>
      <c r="E270" s="71" t="s">
        <v>36</v>
      </c>
      <c r="F270" s="71">
        <v>27</v>
      </c>
      <c r="G270">
        <f t="shared" si="12"/>
        <v>1215</v>
      </c>
      <c r="H270">
        <f t="shared" si="13"/>
        <v>0</v>
      </c>
      <c r="I270">
        <f t="shared" si="14"/>
        <v>1215</v>
      </c>
    </row>
    <row r="271" spans="1:9">
      <c r="A271" s="71" t="s">
        <v>60</v>
      </c>
      <c r="B271" s="71">
        <f>VLOOKUP(A271,'B. Summary'!$B$8:$E$10,4,FALSE)</f>
        <v>45</v>
      </c>
      <c r="C271" s="71" t="s">
        <v>44</v>
      </c>
      <c r="D271" s="71" t="s">
        <v>54</v>
      </c>
      <c r="E271" s="71" t="s">
        <v>36</v>
      </c>
      <c r="F271" s="71">
        <v>3</v>
      </c>
      <c r="G271">
        <f t="shared" si="12"/>
        <v>135</v>
      </c>
      <c r="H271">
        <f t="shared" si="13"/>
        <v>0</v>
      </c>
      <c r="I271">
        <f t="shared" si="14"/>
        <v>135</v>
      </c>
    </row>
    <row r="272" spans="1:9">
      <c r="A272" s="71" t="s">
        <v>60</v>
      </c>
      <c r="B272" s="71">
        <f>VLOOKUP(A272,'B. Summary'!$B$8:$E$10,4,FALSE)</f>
        <v>45</v>
      </c>
      <c r="C272" s="71" t="s">
        <v>44</v>
      </c>
      <c r="D272" s="71" t="s">
        <v>47</v>
      </c>
      <c r="E272" s="71" t="s">
        <v>36</v>
      </c>
      <c r="F272" s="71">
        <v>30</v>
      </c>
      <c r="G272">
        <f t="shared" si="12"/>
        <v>1350</v>
      </c>
      <c r="H272">
        <f t="shared" si="13"/>
        <v>0</v>
      </c>
      <c r="I272">
        <f t="shared" si="14"/>
        <v>1350</v>
      </c>
    </row>
    <row r="273" spans="1:9">
      <c r="A273" s="71" t="s">
        <v>60</v>
      </c>
      <c r="B273" s="71">
        <f>VLOOKUP(A273,'B. Summary'!$B$8:$E$10,4,FALSE)</f>
        <v>45</v>
      </c>
      <c r="C273" s="71" t="s">
        <v>44</v>
      </c>
      <c r="D273" s="71" t="s">
        <v>47</v>
      </c>
      <c r="E273" s="71" t="s">
        <v>36</v>
      </c>
      <c r="F273" s="71">
        <v>27</v>
      </c>
      <c r="G273">
        <f t="shared" si="12"/>
        <v>1215</v>
      </c>
      <c r="H273">
        <f t="shared" si="13"/>
        <v>0</v>
      </c>
      <c r="I273">
        <f t="shared" si="14"/>
        <v>1215</v>
      </c>
    </row>
    <row r="274" spans="1:9">
      <c r="A274" s="71" t="s">
        <v>60</v>
      </c>
      <c r="B274" s="71">
        <f>VLOOKUP(A274,'B. Summary'!$B$8:$E$10,4,FALSE)</f>
        <v>45</v>
      </c>
      <c r="C274" s="71" t="s">
        <v>44</v>
      </c>
      <c r="D274" s="71" t="s">
        <v>52</v>
      </c>
      <c r="E274" s="71" t="s">
        <v>36</v>
      </c>
      <c r="F274" s="71">
        <v>3</v>
      </c>
      <c r="G274">
        <f t="shared" si="12"/>
        <v>135</v>
      </c>
      <c r="H274">
        <f t="shared" si="13"/>
        <v>13.5</v>
      </c>
      <c r="I274">
        <f t="shared" si="14"/>
        <v>121.5</v>
      </c>
    </row>
    <row r="275" spans="1:9">
      <c r="A275" s="71" t="s">
        <v>60</v>
      </c>
      <c r="B275" s="71">
        <f>VLOOKUP(A275,'B. Summary'!$B$8:$E$10,4,FALSE)</f>
        <v>45</v>
      </c>
      <c r="C275" s="71" t="s">
        <v>53</v>
      </c>
      <c r="D275" s="71" t="s">
        <v>43</v>
      </c>
      <c r="E275" s="71" t="s">
        <v>36</v>
      </c>
      <c r="F275" s="71">
        <v>24</v>
      </c>
      <c r="G275">
        <f t="shared" si="12"/>
        <v>1080</v>
      </c>
      <c r="H275">
        <f t="shared" si="13"/>
        <v>0</v>
      </c>
      <c r="I275">
        <f t="shared" si="14"/>
        <v>1080</v>
      </c>
    </row>
    <row r="276" spans="1:9">
      <c r="A276" s="71" t="s">
        <v>60</v>
      </c>
      <c r="B276" s="71">
        <f>VLOOKUP(A276,'B. Summary'!$B$8:$E$10,4,FALSE)</f>
        <v>45</v>
      </c>
      <c r="C276" s="71" t="s">
        <v>53</v>
      </c>
      <c r="D276" s="71" t="s">
        <v>39</v>
      </c>
      <c r="E276" s="71" t="s">
        <v>36</v>
      </c>
      <c r="F276" s="71">
        <v>9</v>
      </c>
      <c r="G276">
        <f t="shared" si="12"/>
        <v>405</v>
      </c>
      <c r="H276">
        <f t="shared" si="13"/>
        <v>0</v>
      </c>
      <c r="I276">
        <f t="shared" si="14"/>
        <v>405</v>
      </c>
    </row>
    <row r="277" spans="1:9">
      <c r="A277" s="71" t="s">
        <v>60</v>
      </c>
      <c r="B277" s="71">
        <f>VLOOKUP(A277,'B. Summary'!$B$8:$E$10,4,FALSE)</f>
        <v>45</v>
      </c>
      <c r="C277" s="71" t="s">
        <v>48</v>
      </c>
      <c r="D277" s="71" t="s">
        <v>54</v>
      </c>
      <c r="E277" s="71" t="s">
        <v>36</v>
      </c>
      <c r="F277" s="71">
        <v>15</v>
      </c>
      <c r="G277">
        <f t="shared" si="12"/>
        <v>675</v>
      </c>
      <c r="H277">
        <f t="shared" si="13"/>
        <v>0</v>
      </c>
      <c r="I277">
        <f t="shared" si="14"/>
        <v>675</v>
      </c>
    </row>
    <row r="278" spans="1:9">
      <c r="A278" s="71" t="s">
        <v>60</v>
      </c>
      <c r="B278" s="71">
        <f>VLOOKUP(A278,'B. Summary'!$B$8:$E$10,4,FALSE)</f>
        <v>45</v>
      </c>
      <c r="C278" s="71" t="s">
        <v>48</v>
      </c>
      <c r="D278" s="71" t="s">
        <v>35</v>
      </c>
      <c r="E278" s="71" t="s">
        <v>36</v>
      </c>
      <c r="F278" s="71">
        <v>9</v>
      </c>
      <c r="G278">
        <f t="shared" si="12"/>
        <v>405</v>
      </c>
      <c r="H278">
        <f t="shared" si="13"/>
        <v>0</v>
      </c>
      <c r="I278">
        <f t="shared" si="14"/>
        <v>405</v>
      </c>
    </row>
    <row r="279" spans="1:9">
      <c r="A279" s="71" t="s">
        <v>61</v>
      </c>
      <c r="B279" s="71">
        <f>VLOOKUP(A279,'B. Summary'!$B$8:$E$10,4,FALSE)</f>
        <v>33</v>
      </c>
      <c r="C279" s="71" t="s">
        <v>34</v>
      </c>
      <c r="D279" s="71" t="s">
        <v>42</v>
      </c>
      <c r="E279" s="71" t="s">
        <v>36</v>
      </c>
      <c r="F279" s="71">
        <v>30</v>
      </c>
      <c r="G279">
        <f t="shared" si="12"/>
        <v>990</v>
      </c>
      <c r="H279">
        <f t="shared" si="13"/>
        <v>0</v>
      </c>
      <c r="I279">
        <f t="shared" si="14"/>
        <v>990</v>
      </c>
    </row>
    <row r="280" spans="1:9">
      <c r="A280" s="71" t="s">
        <v>61</v>
      </c>
      <c r="B280" s="71">
        <f>VLOOKUP(A280,'B. Summary'!$B$8:$E$10,4,FALSE)</f>
        <v>33</v>
      </c>
      <c r="C280" s="71" t="s">
        <v>34</v>
      </c>
      <c r="D280" s="71" t="s">
        <v>54</v>
      </c>
      <c r="E280" s="71" t="s">
        <v>36</v>
      </c>
      <c r="F280" s="71">
        <v>9</v>
      </c>
      <c r="G280">
        <f t="shared" si="12"/>
        <v>297</v>
      </c>
      <c r="H280">
        <f t="shared" si="13"/>
        <v>0</v>
      </c>
      <c r="I280">
        <f t="shared" si="14"/>
        <v>297</v>
      </c>
    </row>
    <row r="281" spans="1:9">
      <c r="A281" s="71" t="s">
        <v>61</v>
      </c>
      <c r="B281" s="71">
        <f>VLOOKUP(A281,'B. Summary'!$B$8:$E$10,4,FALSE)</f>
        <v>33</v>
      </c>
      <c r="C281" s="71" t="s">
        <v>34</v>
      </c>
      <c r="D281" s="71" t="s">
        <v>52</v>
      </c>
      <c r="E281" s="71" t="s">
        <v>36</v>
      </c>
      <c r="F281" s="71">
        <v>27</v>
      </c>
      <c r="G281">
        <f t="shared" si="12"/>
        <v>891</v>
      </c>
      <c r="H281">
        <f t="shared" si="13"/>
        <v>89.100000000000009</v>
      </c>
      <c r="I281">
        <f t="shared" si="14"/>
        <v>801.9</v>
      </c>
    </row>
    <row r="282" spans="1:9">
      <c r="A282" s="71" t="s">
        <v>61</v>
      </c>
      <c r="B282" s="71">
        <f>VLOOKUP(A282,'B. Summary'!$B$8:$E$10,4,FALSE)</f>
        <v>33</v>
      </c>
      <c r="C282" s="71" t="s">
        <v>34</v>
      </c>
      <c r="D282" s="71" t="s">
        <v>43</v>
      </c>
      <c r="E282" s="71" t="s">
        <v>36</v>
      </c>
      <c r="F282" s="71">
        <v>12</v>
      </c>
      <c r="G282">
        <f t="shared" si="12"/>
        <v>396</v>
      </c>
      <c r="H282">
        <f t="shared" si="13"/>
        <v>0</v>
      </c>
      <c r="I282">
        <f t="shared" si="14"/>
        <v>396</v>
      </c>
    </row>
    <row r="283" spans="1:9">
      <c r="A283" s="71" t="s">
        <v>61</v>
      </c>
      <c r="B283" s="71">
        <f>VLOOKUP(A283,'B. Summary'!$B$8:$E$10,4,FALSE)</f>
        <v>33</v>
      </c>
      <c r="C283" s="71" t="s">
        <v>58</v>
      </c>
      <c r="D283" s="71" t="s">
        <v>43</v>
      </c>
      <c r="E283" s="71" t="s">
        <v>36</v>
      </c>
      <c r="F283" s="71">
        <v>6</v>
      </c>
      <c r="G283">
        <f t="shared" si="12"/>
        <v>198</v>
      </c>
      <c r="H283">
        <f t="shared" si="13"/>
        <v>0</v>
      </c>
      <c r="I283">
        <f t="shared" si="14"/>
        <v>198</v>
      </c>
    </row>
    <row r="284" spans="1:9">
      <c r="A284" s="71" t="s">
        <v>61</v>
      </c>
      <c r="B284" s="71">
        <f>VLOOKUP(A284,'B. Summary'!$B$8:$E$10,4,FALSE)</f>
        <v>33</v>
      </c>
      <c r="C284" s="71" t="s">
        <v>58</v>
      </c>
      <c r="D284" s="71" t="s">
        <v>35</v>
      </c>
      <c r="E284" s="71" t="s">
        <v>36</v>
      </c>
      <c r="F284" s="71">
        <v>27</v>
      </c>
      <c r="G284">
        <f t="shared" si="12"/>
        <v>891</v>
      </c>
      <c r="H284">
        <f t="shared" si="13"/>
        <v>0</v>
      </c>
      <c r="I284">
        <f t="shared" si="14"/>
        <v>891</v>
      </c>
    </row>
    <row r="285" spans="1:9">
      <c r="A285" s="71" t="s">
        <v>61</v>
      </c>
      <c r="B285" s="71">
        <f>VLOOKUP(A285,'B. Summary'!$B$8:$E$10,4,FALSE)</f>
        <v>33</v>
      </c>
      <c r="C285" s="71" t="s">
        <v>37</v>
      </c>
      <c r="D285" s="71" t="s">
        <v>43</v>
      </c>
      <c r="E285" s="71" t="s">
        <v>36</v>
      </c>
      <c r="F285" s="71">
        <v>15</v>
      </c>
      <c r="G285">
        <f t="shared" si="12"/>
        <v>495</v>
      </c>
      <c r="H285">
        <f t="shared" si="13"/>
        <v>0</v>
      </c>
      <c r="I285">
        <f t="shared" si="14"/>
        <v>495</v>
      </c>
    </row>
    <row r="286" spans="1:9">
      <c r="A286" s="71" t="s">
        <v>61</v>
      </c>
      <c r="B286" s="71">
        <f>VLOOKUP(A286,'B. Summary'!$B$8:$E$10,4,FALSE)</f>
        <v>33</v>
      </c>
      <c r="C286" s="71" t="s">
        <v>37</v>
      </c>
      <c r="D286" s="71" t="s">
        <v>39</v>
      </c>
      <c r="E286" s="71" t="s">
        <v>36</v>
      </c>
      <c r="F286" s="71">
        <v>27</v>
      </c>
      <c r="G286">
        <f t="shared" si="12"/>
        <v>891</v>
      </c>
      <c r="H286">
        <f t="shared" si="13"/>
        <v>0</v>
      </c>
      <c r="I286">
        <f t="shared" si="14"/>
        <v>891</v>
      </c>
    </row>
    <row r="287" spans="1:9">
      <c r="A287" s="71" t="s">
        <v>61</v>
      </c>
      <c r="B287" s="71">
        <f>VLOOKUP(A287,'B. Summary'!$B$8:$E$10,4,FALSE)</f>
        <v>33</v>
      </c>
      <c r="C287" s="71" t="s">
        <v>41</v>
      </c>
      <c r="D287" s="71" t="s">
        <v>43</v>
      </c>
      <c r="E287" s="71" t="s">
        <v>36</v>
      </c>
      <c r="F287" s="71">
        <v>3</v>
      </c>
      <c r="G287">
        <f t="shared" si="12"/>
        <v>99</v>
      </c>
      <c r="H287">
        <f t="shared" si="13"/>
        <v>0</v>
      </c>
      <c r="I287">
        <f t="shared" si="14"/>
        <v>99</v>
      </c>
    </row>
    <row r="288" spans="1:9">
      <c r="A288" s="71" t="s">
        <v>61</v>
      </c>
      <c r="B288" s="71">
        <f>VLOOKUP(A288,'B. Summary'!$B$8:$E$10,4,FALSE)</f>
        <v>33</v>
      </c>
      <c r="C288" s="71" t="s">
        <v>44</v>
      </c>
      <c r="D288" s="71" t="s">
        <v>49</v>
      </c>
      <c r="E288" s="71" t="s">
        <v>36</v>
      </c>
      <c r="F288" s="71">
        <v>21</v>
      </c>
      <c r="G288">
        <f t="shared" si="12"/>
        <v>693</v>
      </c>
      <c r="H288">
        <f t="shared" si="13"/>
        <v>0</v>
      </c>
      <c r="I288">
        <f t="shared" si="14"/>
        <v>693</v>
      </c>
    </row>
    <row r="289" spans="1:9">
      <c r="A289" s="71" t="s">
        <v>61</v>
      </c>
      <c r="B289" s="71">
        <f>VLOOKUP(A289,'B. Summary'!$B$8:$E$10,4,FALSE)</f>
        <v>33</v>
      </c>
      <c r="C289" s="71" t="s">
        <v>44</v>
      </c>
      <c r="D289" s="71" t="s">
        <v>54</v>
      </c>
      <c r="E289" s="71" t="s">
        <v>36</v>
      </c>
      <c r="F289" s="71">
        <v>30</v>
      </c>
      <c r="G289">
        <f t="shared" si="12"/>
        <v>990</v>
      </c>
      <c r="H289">
        <f t="shared" si="13"/>
        <v>0</v>
      </c>
      <c r="I289">
        <f t="shared" si="14"/>
        <v>990</v>
      </c>
    </row>
    <row r="290" spans="1:9">
      <c r="A290" s="71" t="s">
        <v>61</v>
      </c>
      <c r="B290" s="71">
        <f>VLOOKUP(A290,'B. Summary'!$B$8:$E$10,4,FALSE)</f>
        <v>33</v>
      </c>
      <c r="C290" s="71" t="s">
        <v>56</v>
      </c>
      <c r="D290" s="71" t="s">
        <v>52</v>
      </c>
      <c r="E290" s="71" t="s">
        <v>36</v>
      </c>
      <c r="F290" s="71">
        <v>30</v>
      </c>
      <c r="G290">
        <f t="shared" si="12"/>
        <v>990</v>
      </c>
      <c r="H290">
        <f t="shared" si="13"/>
        <v>99</v>
      </c>
      <c r="I290">
        <f t="shared" si="14"/>
        <v>891</v>
      </c>
    </row>
    <row r="291" spans="1:9">
      <c r="A291" s="71" t="s">
        <v>61</v>
      </c>
      <c r="B291" s="71">
        <f>VLOOKUP(A291,'B. Summary'!$B$8:$E$10,4,FALSE)</f>
        <v>33</v>
      </c>
      <c r="C291" s="71" t="s">
        <v>34</v>
      </c>
      <c r="D291" s="71" t="s">
        <v>43</v>
      </c>
      <c r="E291" s="71" t="s">
        <v>36</v>
      </c>
      <c r="F291" s="71">
        <v>24</v>
      </c>
      <c r="G291">
        <f t="shared" si="12"/>
        <v>792</v>
      </c>
      <c r="H291">
        <f t="shared" si="13"/>
        <v>0</v>
      </c>
      <c r="I291">
        <f t="shared" si="14"/>
        <v>792</v>
      </c>
    </row>
    <row r="292" spans="1:9">
      <c r="A292" s="71" t="s">
        <v>61</v>
      </c>
      <c r="B292" s="71">
        <f>VLOOKUP(A292,'B. Summary'!$B$8:$E$10,4,FALSE)</f>
        <v>33</v>
      </c>
      <c r="C292" s="71" t="s">
        <v>58</v>
      </c>
      <c r="D292" s="71" t="s">
        <v>43</v>
      </c>
      <c r="E292" s="71" t="s">
        <v>36</v>
      </c>
      <c r="F292" s="71">
        <v>32</v>
      </c>
      <c r="G292">
        <f t="shared" si="12"/>
        <v>1056</v>
      </c>
      <c r="H292">
        <f t="shared" si="13"/>
        <v>0</v>
      </c>
      <c r="I292">
        <f t="shared" si="14"/>
        <v>1056</v>
      </c>
    </row>
    <row r="293" spans="1:9">
      <c r="A293" s="71" t="s">
        <v>61</v>
      </c>
      <c r="B293" s="71">
        <f>VLOOKUP(A293,'B. Summary'!$B$8:$E$10,4,FALSE)</f>
        <v>33</v>
      </c>
      <c r="C293" s="71" t="s">
        <v>38</v>
      </c>
      <c r="D293" s="71" t="s">
        <v>43</v>
      </c>
      <c r="E293" s="71" t="s">
        <v>36</v>
      </c>
      <c r="F293" s="71">
        <v>16</v>
      </c>
      <c r="G293">
        <f t="shared" si="12"/>
        <v>528</v>
      </c>
      <c r="H293">
        <f t="shared" si="13"/>
        <v>0</v>
      </c>
      <c r="I293">
        <f t="shared" si="14"/>
        <v>528</v>
      </c>
    </row>
    <row r="294" spans="1:9">
      <c r="A294" s="71" t="s">
        <v>61</v>
      </c>
      <c r="B294" s="71">
        <f>VLOOKUP(A294,'B. Summary'!$B$8:$E$10,4,FALSE)</f>
        <v>33</v>
      </c>
      <c r="C294" s="71" t="s">
        <v>38</v>
      </c>
      <c r="D294" s="71" t="s">
        <v>52</v>
      </c>
      <c r="E294" s="71" t="s">
        <v>36</v>
      </c>
      <c r="F294" s="71">
        <v>36</v>
      </c>
      <c r="G294">
        <f t="shared" si="12"/>
        <v>1188</v>
      </c>
      <c r="H294">
        <f t="shared" si="13"/>
        <v>118.80000000000001</v>
      </c>
      <c r="I294">
        <f t="shared" si="14"/>
        <v>1069.2</v>
      </c>
    </row>
    <row r="295" spans="1:9">
      <c r="A295" s="71" t="s">
        <v>61</v>
      </c>
      <c r="B295" s="71">
        <f>VLOOKUP(A295,'B. Summary'!$B$8:$E$10,4,FALSE)</f>
        <v>33</v>
      </c>
      <c r="C295" s="71" t="s">
        <v>41</v>
      </c>
      <c r="D295" s="71" t="s">
        <v>52</v>
      </c>
      <c r="E295" s="71" t="s">
        <v>36</v>
      </c>
      <c r="F295" s="71">
        <v>40</v>
      </c>
      <c r="G295">
        <f t="shared" si="12"/>
        <v>1320</v>
      </c>
      <c r="H295">
        <f t="shared" si="13"/>
        <v>132</v>
      </c>
      <c r="I295">
        <f t="shared" si="14"/>
        <v>1188</v>
      </c>
    </row>
    <row r="296" spans="1:9">
      <c r="A296" s="71" t="s">
        <v>61</v>
      </c>
      <c r="B296" s="71">
        <f>VLOOKUP(A296,'B. Summary'!$B$8:$E$10,4,FALSE)</f>
        <v>33</v>
      </c>
      <c r="C296" s="71" t="s">
        <v>44</v>
      </c>
      <c r="D296" s="71" t="s">
        <v>43</v>
      </c>
      <c r="E296" s="71" t="s">
        <v>36</v>
      </c>
      <c r="F296" s="71">
        <v>16</v>
      </c>
      <c r="G296">
        <f t="shared" si="12"/>
        <v>528</v>
      </c>
      <c r="H296">
        <f t="shared" si="13"/>
        <v>0</v>
      </c>
      <c r="I296">
        <f t="shared" si="14"/>
        <v>528</v>
      </c>
    </row>
    <row r="297" spans="1:9">
      <c r="A297" s="71" t="s">
        <v>61</v>
      </c>
      <c r="B297" s="71">
        <f>VLOOKUP(A297,'B. Summary'!$B$8:$E$10,4,FALSE)</f>
        <v>33</v>
      </c>
      <c r="C297" s="71" t="s">
        <v>53</v>
      </c>
      <c r="D297" s="71" t="s">
        <v>49</v>
      </c>
      <c r="E297" s="71" t="s">
        <v>36</v>
      </c>
      <c r="F297" s="71">
        <v>28</v>
      </c>
      <c r="G297">
        <f t="shared" si="12"/>
        <v>924</v>
      </c>
      <c r="H297">
        <f t="shared" si="13"/>
        <v>0</v>
      </c>
      <c r="I297">
        <f t="shared" si="14"/>
        <v>924</v>
      </c>
    </row>
    <row r="298" spans="1:9">
      <c r="A298" s="71" t="s">
        <v>61</v>
      </c>
      <c r="B298" s="71">
        <f>VLOOKUP(A298,'B. Summary'!$B$8:$E$10,4,FALSE)</f>
        <v>33</v>
      </c>
      <c r="C298" s="71" t="s">
        <v>46</v>
      </c>
      <c r="D298" s="71" t="s">
        <v>35</v>
      </c>
      <c r="E298" s="71" t="s">
        <v>36</v>
      </c>
      <c r="F298" s="71">
        <v>16</v>
      </c>
      <c r="G298">
        <f t="shared" si="12"/>
        <v>528</v>
      </c>
      <c r="H298">
        <f t="shared" si="13"/>
        <v>0</v>
      </c>
      <c r="I298">
        <f t="shared" si="14"/>
        <v>528</v>
      </c>
    </row>
    <row r="299" spans="1:9">
      <c r="A299" s="71" t="s">
        <v>61</v>
      </c>
      <c r="B299" s="71">
        <f>VLOOKUP(A299,'B. Summary'!$B$8:$E$10,4,FALSE)</f>
        <v>33</v>
      </c>
      <c r="C299" s="71" t="s">
        <v>56</v>
      </c>
      <c r="D299" s="71" t="s">
        <v>43</v>
      </c>
      <c r="E299" s="71" t="s">
        <v>36</v>
      </c>
      <c r="F299" s="71">
        <v>12</v>
      </c>
      <c r="G299">
        <f t="shared" si="12"/>
        <v>396</v>
      </c>
      <c r="H299">
        <f t="shared" si="13"/>
        <v>0</v>
      </c>
      <c r="I299">
        <f t="shared" si="14"/>
        <v>396</v>
      </c>
    </row>
    <row r="300" spans="1:9">
      <c r="A300" s="71" t="s">
        <v>33</v>
      </c>
      <c r="B300" s="71">
        <f>VLOOKUP(A300,'B. Summary'!$B$8:$E$10,4,FALSE)</f>
        <v>55</v>
      </c>
      <c r="C300" s="71" t="s">
        <v>34</v>
      </c>
      <c r="D300" s="71" t="s">
        <v>54</v>
      </c>
      <c r="E300" s="71" t="s">
        <v>59</v>
      </c>
      <c r="F300" s="71">
        <v>20</v>
      </c>
      <c r="G300">
        <f t="shared" si="12"/>
        <v>1100</v>
      </c>
      <c r="H300">
        <f t="shared" si="13"/>
        <v>88</v>
      </c>
      <c r="I300">
        <f t="shared" si="14"/>
        <v>1012</v>
      </c>
    </row>
    <row r="301" spans="1:9">
      <c r="A301" s="71" t="s">
        <v>33</v>
      </c>
      <c r="B301" s="71">
        <f>VLOOKUP(A301,'B. Summary'!$B$8:$E$10,4,FALSE)</f>
        <v>55</v>
      </c>
      <c r="C301" s="71" t="s">
        <v>34</v>
      </c>
      <c r="D301" s="71" t="s">
        <v>35</v>
      </c>
      <c r="E301" s="71" t="s">
        <v>59</v>
      </c>
      <c r="F301" s="71">
        <v>14</v>
      </c>
      <c r="G301">
        <f t="shared" si="12"/>
        <v>770</v>
      </c>
      <c r="H301">
        <f t="shared" si="13"/>
        <v>61.6</v>
      </c>
      <c r="I301">
        <f t="shared" si="14"/>
        <v>708.4</v>
      </c>
    </row>
    <row r="302" spans="1:9">
      <c r="A302" s="71" t="s">
        <v>33</v>
      </c>
      <c r="B302" s="71">
        <f>VLOOKUP(A302,'B. Summary'!$B$8:$E$10,4,FALSE)</f>
        <v>55</v>
      </c>
      <c r="C302" s="71" t="s">
        <v>34</v>
      </c>
      <c r="D302" s="71" t="s">
        <v>39</v>
      </c>
      <c r="E302" s="71" t="s">
        <v>59</v>
      </c>
      <c r="F302" s="71">
        <v>18</v>
      </c>
      <c r="G302">
        <f t="shared" si="12"/>
        <v>990</v>
      </c>
      <c r="H302">
        <f t="shared" si="13"/>
        <v>79.2</v>
      </c>
      <c r="I302">
        <f t="shared" si="14"/>
        <v>910.8</v>
      </c>
    </row>
    <row r="303" spans="1:9">
      <c r="A303" s="71" t="s">
        <v>33</v>
      </c>
      <c r="B303" s="71">
        <f>VLOOKUP(A303,'B. Summary'!$B$8:$E$10,4,FALSE)</f>
        <v>55</v>
      </c>
      <c r="C303" s="71" t="s">
        <v>34</v>
      </c>
      <c r="D303" s="71" t="s">
        <v>43</v>
      </c>
      <c r="E303" s="71" t="s">
        <v>59</v>
      </c>
      <c r="F303" s="71">
        <v>12</v>
      </c>
      <c r="G303">
        <f t="shared" si="12"/>
        <v>660</v>
      </c>
      <c r="H303">
        <f t="shared" si="13"/>
        <v>52.800000000000004</v>
      </c>
      <c r="I303">
        <f t="shared" si="14"/>
        <v>607.20000000000005</v>
      </c>
    </row>
    <row r="304" spans="1:9">
      <c r="A304" s="71" t="s">
        <v>33</v>
      </c>
      <c r="B304" s="71">
        <f>VLOOKUP(A304,'B. Summary'!$B$8:$E$10,4,FALSE)</f>
        <v>55</v>
      </c>
      <c r="C304" s="71" t="s">
        <v>38</v>
      </c>
      <c r="D304" s="71" t="s">
        <v>42</v>
      </c>
      <c r="E304" s="71" t="s">
        <v>59</v>
      </c>
      <c r="F304" s="71">
        <v>8</v>
      </c>
      <c r="G304">
        <f t="shared" si="12"/>
        <v>440</v>
      </c>
      <c r="H304">
        <f t="shared" si="13"/>
        <v>35.200000000000003</v>
      </c>
      <c r="I304">
        <f t="shared" si="14"/>
        <v>404.8</v>
      </c>
    </row>
    <row r="305" spans="1:9">
      <c r="A305" s="71" t="s">
        <v>33</v>
      </c>
      <c r="B305" s="71">
        <f>VLOOKUP(A305,'B. Summary'!$B$8:$E$10,4,FALSE)</f>
        <v>55</v>
      </c>
      <c r="C305" s="71" t="s">
        <v>41</v>
      </c>
      <c r="D305" s="71" t="s">
        <v>35</v>
      </c>
      <c r="E305" s="71" t="s">
        <v>59</v>
      </c>
      <c r="F305" s="71">
        <v>18</v>
      </c>
      <c r="G305">
        <f t="shared" si="12"/>
        <v>990</v>
      </c>
      <c r="H305">
        <f t="shared" si="13"/>
        <v>79.2</v>
      </c>
      <c r="I305">
        <f t="shared" si="14"/>
        <v>910.8</v>
      </c>
    </row>
    <row r="306" spans="1:9">
      <c r="A306" s="71" t="s">
        <v>33</v>
      </c>
      <c r="B306" s="71">
        <f>VLOOKUP(A306,'B. Summary'!$B$8:$E$10,4,FALSE)</f>
        <v>55</v>
      </c>
      <c r="C306" s="71" t="s">
        <v>41</v>
      </c>
      <c r="D306" s="71" t="s">
        <v>40</v>
      </c>
      <c r="E306" s="71" t="s">
        <v>59</v>
      </c>
      <c r="F306" s="71">
        <v>14</v>
      </c>
      <c r="G306">
        <f t="shared" si="12"/>
        <v>770</v>
      </c>
      <c r="H306">
        <f t="shared" si="13"/>
        <v>61.6</v>
      </c>
      <c r="I306">
        <f t="shared" si="14"/>
        <v>708.4</v>
      </c>
    </row>
    <row r="307" spans="1:9">
      <c r="A307" s="71" t="s">
        <v>33</v>
      </c>
      <c r="B307" s="71">
        <f>VLOOKUP(A307,'B. Summary'!$B$8:$E$10,4,FALSE)</f>
        <v>55</v>
      </c>
      <c r="C307" s="71" t="s">
        <v>41</v>
      </c>
      <c r="D307" s="71" t="s">
        <v>47</v>
      </c>
      <c r="E307" s="71" t="s">
        <v>59</v>
      </c>
      <c r="F307" s="71">
        <v>2</v>
      </c>
      <c r="G307">
        <f t="shared" si="12"/>
        <v>110</v>
      </c>
      <c r="H307">
        <f t="shared" si="13"/>
        <v>8.8000000000000007</v>
      </c>
      <c r="I307">
        <f t="shared" si="14"/>
        <v>101.2</v>
      </c>
    </row>
    <row r="308" spans="1:9">
      <c r="A308" s="71" t="s">
        <v>33</v>
      </c>
      <c r="B308" s="71">
        <f>VLOOKUP(A308,'B. Summary'!$B$8:$E$10,4,FALSE)</f>
        <v>55</v>
      </c>
      <c r="C308" s="71" t="s">
        <v>41</v>
      </c>
      <c r="D308" s="71" t="s">
        <v>55</v>
      </c>
      <c r="E308" s="71" t="s">
        <v>59</v>
      </c>
      <c r="F308" s="71">
        <v>18</v>
      </c>
      <c r="G308">
        <f t="shared" si="12"/>
        <v>990</v>
      </c>
      <c r="H308">
        <f t="shared" si="13"/>
        <v>79.2</v>
      </c>
      <c r="I308">
        <f t="shared" si="14"/>
        <v>910.8</v>
      </c>
    </row>
    <row r="309" spans="1:9">
      <c r="A309" s="71" t="s">
        <v>33</v>
      </c>
      <c r="B309" s="71">
        <f>VLOOKUP(A309,'B. Summary'!$B$8:$E$10,4,FALSE)</f>
        <v>55</v>
      </c>
      <c r="C309" s="71" t="s">
        <v>53</v>
      </c>
      <c r="D309" s="71" t="s">
        <v>42</v>
      </c>
      <c r="E309" s="71" t="s">
        <v>59</v>
      </c>
      <c r="F309" s="71">
        <v>14</v>
      </c>
      <c r="G309">
        <f t="shared" si="12"/>
        <v>770</v>
      </c>
      <c r="H309">
        <f t="shared" si="13"/>
        <v>61.6</v>
      </c>
      <c r="I309">
        <f t="shared" si="14"/>
        <v>708.4</v>
      </c>
    </row>
    <row r="310" spans="1:9">
      <c r="A310" s="71" t="s">
        <v>33</v>
      </c>
      <c r="B310" s="71">
        <f>VLOOKUP(A310,'B. Summary'!$B$8:$E$10,4,FALSE)</f>
        <v>55</v>
      </c>
      <c r="C310" s="71" t="s">
        <v>53</v>
      </c>
      <c r="D310" s="71" t="s">
        <v>40</v>
      </c>
      <c r="E310" s="71" t="s">
        <v>59</v>
      </c>
      <c r="F310" s="71">
        <v>2</v>
      </c>
      <c r="G310">
        <f t="shared" si="12"/>
        <v>110</v>
      </c>
      <c r="H310">
        <f t="shared" si="13"/>
        <v>8.8000000000000007</v>
      </c>
      <c r="I310">
        <f t="shared" si="14"/>
        <v>101.2</v>
      </c>
    </row>
    <row r="311" spans="1:9">
      <c r="A311" s="71" t="s">
        <v>33</v>
      </c>
      <c r="B311" s="71">
        <f>VLOOKUP(A311,'B. Summary'!$B$8:$E$10,4,FALSE)</f>
        <v>55</v>
      </c>
      <c r="C311" s="71" t="s">
        <v>53</v>
      </c>
      <c r="D311" s="71" t="s">
        <v>54</v>
      </c>
      <c r="E311" s="71" t="s">
        <v>59</v>
      </c>
      <c r="F311" s="71">
        <v>8</v>
      </c>
      <c r="G311">
        <f t="shared" si="12"/>
        <v>440</v>
      </c>
      <c r="H311">
        <f t="shared" si="13"/>
        <v>35.200000000000003</v>
      </c>
      <c r="I311">
        <f t="shared" si="14"/>
        <v>404.8</v>
      </c>
    </row>
    <row r="312" spans="1:9">
      <c r="A312" s="71" t="s">
        <v>33</v>
      </c>
      <c r="B312" s="71">
        <f>VLOOKUP(A312,'B. Summary'!$B$8:$E$10,4,FALSE)</f>
        <v>55</v>
      </c>
      <c r="C312" s="71" t="s">
        <v>46</v>
      </c>
      <c r="D312" s="71" t="s">
        <v>51</v>
      </c>
      <c r="E312" s="71" t="s">
        <v>59</v>
      </c>
      <c r="F312" s="71">
        <v>12</v>
      </c>
      <c r="G312">
        <f t="shared" si="12"/>
        <v>660</v>
      </c>
      <c r="H312">
        <f t="shared" si="13"/>
        <v>52.800000000000004</v>
      </c>
      <c r="I312">
        <f t="shared" si="14"/>
        <v>607.20000000000005</v>
      </c>
    </row>
    <row r="313" spans="1:9">
      <c r="A313" s="71" t="s">
        <v>33</v>
      </c>
      <c r="B313" s="71">
        <f>VLOOKUP(A313,'B. Summary'!$B$8:$E$10,4,FALSE)</f>
        <v>55</v>
      </c>
      <c r="C313" s="71" t="s">
        <v>56</v>
      </c>
      <c r="D313" s="71" t="s">
        <v>47</v>
      </c>
      <c r="E313" s="71" t="s">
        <v>59</v>
      </c>
      <c r="F313" s="71">
        <v>30</v>
      </c>
      <c r="G313">
        <f t="shared" si="12"/>
        <v>1650</v>
      </c>
      <c r="H313">
        <f t="shared" si="13"/>
        <v>132</v>
      </c>
      <c r="I313">
        <f t="shared" si="14"/>
        <v>1518</v>
      </c>
    </row>
    <row r="314" spans="1:9">
      <c r="A314" s="71" t="s">
        <v>33</v>
      </c>
      <c r="B314" s="71">
        <f>VLOOKUP(A314,'B. Summary'!$B$8:$E$10,4,FALSE)</f>
        <v>55</v>
      </c>
      <c r="C314" s="71" t="s">
        <v>48</v>
      </c>
      <c r="D314" s="71" t="s">
        <v>39</v>
      </c>
      <c r="E314" s="71" t="s">
        <v>59</v>
      </c>
      <c r="F314" s="71">
        <v>14</v>
      </c>
      <c r="G314">
        <f t="shared" si="12"/>
        <v>770</v>
      </c>
      <c r="H314">
        <f t="shared" si="13"/>
        <v>61.6</v>
      </c>
      <c r="I314">
        <f t="shared" si="14"/>
        <v>708.4</v>
      </c>
    </row>
    <row r="315" spans="1:9">
      <c r="A315" s="71" t="s">
        <v>33</v>
      </c>
      <c r="B315" s="71">
        <f>VLOOKUP(A315,'B. Summary'!$B$8:$E$10,4,FALSE)</f>
        <v>55</v>
      </c>
      <c r="C315" s="71" t="s">
        <v>48</v>
      </c>
      <c r="D315" s="71" t="s">
        <v>47</v>
      </c>
      <c r="E315" s="71" t="s">
        <v>59</v>
      </c>
      <c r="F315" s="71">
        <v>14</v>
      </c>
      <c r="G315">
        <f t="shared" si="12"/>
        <v>770</v>
      </c>
      <c r="H315">
        <f t="shared" si="13"/>
        <v>61.6</v>
      </c>
      <c r="I315">
        <f t="shared" si="14"/>
        <v>708.4</v>
      </c>
    </row>
    <row r="316" spans="1:9">
      <c r="A316" s="71" t="s">
        <v>33</v>
      </c>
      <c r="B316" s="71">
        <f>VLOOKUP(A316,'B. Summary'!$B$8:$E$10,4,FALSE)</f>
        <v>55</v>
      </c>
      <c r="C316" s="71" t="s">
        <v>34</v>
      </c>
      <c r="D316" s="71" t="s">
        <v>54</v>
      </c>
      <c r="E316" s="71" t="s">
        <v>59</v>
      </c>
      <c r="F316" s="71">
        <v>14</v>
      </c>
      <c r="G316">
        <f t="shared" si="12"/>
        <v>770</v>
      </c>
      <c r="H316">
        <f t="shared" si="13"/>
        <v>61.6</v>
      </c>
      <c r="I316">
        <f t="shared" si="14"/>
        <v>708.4</v>
      </c>
    </row>
    <row r="317" spans="1:9">
      <c r="A317" s="71" t="s">
        <v>33</v>
      </c>
      <c r="B317" s="71">
        <f>VLOOKUP(A317,'B. Summary'!$B$8:$E$10,4,FALSE)</f>
        <v>55</v>
      </c>
      <c r="C317" s="71" t="s">
        <v>34</v>
      </c>
      <c r="D317" s="71" t="s">
        <v>51</v>
      </c>
      <c r="E317" s="71" t="s">
        <v>59</v>
      </c>
      <c r="F317" s="71">
        <v>6</v>
      </c>
      <c r="G317">
        <f t="shared" si="12"/>
        <v>330</v>
      </c>
      <c r="H317">
        <f t="shared" si="13"/>
        <v>26.400000000000002</v>
      </c>
      <c r="I317">
        <f t="shared" si="14"/>
        <v>303.60000000000002</v>
      </c>
    </row>
    <row r="318" spans="1:9">
      <c r="A318" s="71" t="s">
        <v>33</v>
      </c>
      <c r="B318" s="71">
        <f>VLOOKUP(A318,'B. Summary'!$B$8:$E$10,4,FALSE)</f>
        <v>55</v>
      </c>
      <c r="C318" s="71" t="s">
        <v>34</v>
      </c>
      <c r="D318" s="71" t="s">
        <v>47</v>
      </c>
      <c r="E318" s="71" t="s">
        <v>59</v>
      </c>
      <c r="F318" s="71">
        <v>6</v>
      </c>
      <c r="G318">
        <f t="shared" si="12"/>
        <v>330</v>
      </c>
      <c r="H318">
        <f t="shared" si="13"/>
        <v>26.400000000000002</v>
      </c>
      <c r="I318">
        <f t="shared" si="14"/>
        <v>303.60000000000002</v>
      </c>
    </row>
    <row r="319" spans="1:9">
      <c r="A319" s="71" t="s">
        <v>33</v>
      </c>
      <c r="B319" s="71">
        <f>VLOOKUP(A319,'B. Summary'!$B$8:$E$10,4,FALSE)</f>
        <v>55</v>
      </c>
      <c r="C319" s="71" t="s">
        <v>58</v>
      </c>
      <c r="D319" s="71" t="s">
        <v>45</v>
      </c>
      <c r="E319" s="71" t="s">
        <v>59</v>
      </c>
      <c r="F319" s="71">
        <v>4</v>
      </c>
      <c r="G319">
        <f t="shared" si="12"/>
        <v>220</v>
      </c>
      <c r="H319">
        <f t="shared" si="13"/>
        <v>17.600000000000001</v>
      </c>
      <c r="I319">
        <f t="shared" si="14"/>
        <v>202.4</v>
      </c>
    </row>
    <row r="320" spans="1:9">
      <c r="A320" s="71" t="s">
        <v>33</v>
      </c>
      <c r="B320" s="71">
        <f>VLOOKUP(A320,'B. Summary'!$B$8:$E$10,4,FALSE)</f>
        <v>55</v>
      </c>
      <c r="C320" s="71" t="s">
        <v>58</v>
      </c>
      <c r="D320" s="71" t="s">
        <v>55</v>
      </c>
      <c r="E320" s="71" t="s">
        <v>59</v>
      </c>
      <c r="F320" s="71">
        <v>16</v>
      </c>
      <c r="G320">
        <f t="shared" si="12"/>
        <v>880</v>
      </c>
      <c r="H320">
        <f t="shared" si="13"/>
        <v>70.400000000000006</v>
      </c>
      <c r="I320">
        <f t="shared" si="14"/>
        <v>809.6</v>
      </c>
    </row>
    <row r="321" spans="1:9">
      <c r="A321" s="71" t="s">
        <v>33</v>
      </c>
      <c r="B321" s="71">
        <f>VLOOKUP(A321,'B. Summary'!$B$8:$E$10,4,FALSE)</f>
        <v>55</v>
      </c>
      <c r="C321" s="71" t="s">
        <v>58</v>
      </c>
      <c r="D321" s="71" t="s">
        <v>45</v>
      </c>
      <c r="E321" s="71" t="s">
        <v>59</v>
      </c>
      <c r="F321" s="71">
        <v>20</v>
      </c>
      <c r="G321">
        <f t="shared" si="12"/>
        <v>1100</v>
      </c>
      <c r="H321">
        <f t="shared" si="13"/>
        <v>88</v>
      </c>
      <c r="I321">
        <f t="shared" si="14"/>
        <v>1012</v>
      </c>
    </row>
    <row r="322" spans="1:9">
      <c r="A322" s="71" t="s">
        <v>33</v>
      </c>
      <c r="B322" s="71">
        <f>VLOOKUP(A322,'B. Summary'!$B$8:$E$10,4,FALSE)</f>
        <v>55</v>
      </c>
      <c r="C322" s="71" t="s">
        <v>37</v>
      </c>
      <c r="D322" s="71" t="s">
        <v>35</v>
      </c>
      <c r="E322" s="71" t="s">
        <v>59</v>
      </c>
      <c r="F322" s="71">
        <v>14</v>
      </c>
      <c r="G322">
        <f t="shared" si="12"/>
        <v>770</v>
      </c>
      <c r="H322">
        <f t="shared" si="13"/>
        <v>61.6</v>
      </c>
      <c r="I322">
        <f t="shared" si="14"/>
        <v>708.4</v>
      </c>
    </row>
    <row r="323" spans="1:9">
      <c r="A323" s="71" t="s">
        <v>33</v>
      </c>
      <c r="B323" s="71">
        <f>VLOOKUP(A323,'B. Summary'!$B$8:$E$10,4,FALSE)</f>
        <v>55</v>
      </c>
      <c r="C323" s="71" t="s">
        <v>38</v>
      </c>
      <c r="D323" s="71" t="s">
        <v>45</v>
      </c>
      <c r="E323" s="71" t="s">
        <v>59</v>
      </c>
      <c r="F323" s="71">
        <v>4</v>
      </c>
      <c r="G323">
        <f t="shared" ref="G323:G386" si="15">B323*F323</f>
        <v>220</v>
      </c>
      <c r="H323">
        <f t="shared" ref="H323:H386" si="16">IF(E323="West",G323*8%,IF(D323="December",G323*10%,0))</f>
        <v>17.600000000000001</v>
      </c>
      <c r="I323">
        <f t="shared" ref="I323:I386" si="17">G323-H323</f>
        <v>202.4</v>
      </c>
    </row>
    <row r="324" spans="1:9">
      <c r="A324" s="71" t="s">
        <v>33</v>
      </c>
      <c r="B324" s="71">
        <f>VLOOKUP(A324,'B. Summary'!$B$8:$E$10,4,FALSE)</f>
        <v>55</v>
      </c>
      <c r="C324" s="71" t="s">
        <v>38</v>
      </c>
      <c r="D324" s="71" t="s">
        <v>45</v>
      </c>
      <c r="E324" s="71" t="s">
        <v>59</v>
      </c>
      <c r="F324" s="71">
        <v>6</v>
      </c>
      <c r="G324">
        <f t="shared" si="15"/>
        <v>330</v>
      </c>
      <c r="H324">
        <f t="shared" si="16"/>
        <v>26.400000000000002</v>
      </c>
      <c r="I324">
        <f t="shared" si="17"/>
        <v>303.60000000000002</v>
      </c>
    </row>
    <row r="325" spans="1:9">
      <c r="A325" s="71" t="s">
        <v>33</v>
      </c>
      <c r="B325" s="71">
        <f>VLOOKUP(A325,'B. Summary'!$B$8:$E$10,4,FALSE)</f>
        <v>55</v>
      </c>
      <c r="C325" s="71" t="s">
        <v>41</v>
      </c>
      <c r="D325" s="71" t="s">
        <v>39</v>
      </c>
      <c r="E325" s="71" t="s">
        <v>59</v>
      </c>
      <c r="F325" s="71">
        <v>18</v>
      </c>
      <c r="G325">
        <f t="shared" si="15"/>
        <v>990</v>
      </c>
      <c r="H325">
        <f t="shared" si="16"/>
        <v>79.2</v>
      </c>
      <c r="I325">
        <f t="shared" si="17"/>
        <v>910.8</v>
      </c>
    </row>
    <row r="326" spans="1:9">
      <c r="A326" s="71" t="s">
        <v>33</v>
      </c>
      <c r="B326" s="71">
        <f>VLOOKUP(A326,'B. Summary'!$B$8:$E$10,4,FALSE)</f>
        <v>55</v>
      </c>
      <c r="C326" s="71" t="s">
        <v>53</v>
      </c>
      <c r="D326" s="71" t="s">
        <v>42</v>
      </c>
      <c r="E326" s="71" t="s">
        <v>59</v>
      </c>
      <c r="F326" s="71">
        <v>8</v>
      </c>
      <c r="G326">
        <f t="shared" si="15"/>
        <v>440</v>
      </c>
      <c r="H326">
        <f t="shared" si="16"/>
        <v>35.200000000000003</v>
      </c>
      <c r="I326">
        <f t="shared" si="17"/>
        <v>404.8</v>
      </c>
    </row>
    <row r="327" spans="1:9">
      <c r="A327" s="71" t="s">
        <v>33</v>
      </c>
      <c r="B327" s="71">
        <f>VLOOKUP(A327,'B. Summary'!$B$8:$E$10,4,FALSE)</f>
        <v>55</v>
      </c>
      <c r="C327" s="71" t="s">
        <v>53</v>
      </c>
      <c r="D327" s="71" t="s">
        <v>45</v>
      </c>
      <c r="E327" s="71" t="s">
        <v>59</v>
      </c>
      <c r="F327" s="71">
        <v>14</v>
      </c>
      <c r="G327">
        <f t="shared" si="15"/>
        <v>770</v>
      </c>
      <c r="H327">
        <f t="shared" si="16"/>
        <v>61.6</v>
      </c>
      <c r="I327">
        <f t="shared" si="17"/>
        <v>708.4</v>
      </c>
    </row>
    <row r="328" spans="1:9">
      <c r="A328" s="71" t="s">
        <v>33</v>
      </c>
      <c r="B328" s="71">
        <f>VLOOKUP(A328,'B. Summary'!$B$8:$E$10,4,FALSE)</f>
        <v>55</v>
      </c>
      <c r="C328" s="71" t="s">
        <v>46</v>
      </c>
      <c r="D328" s="71" t="s">
        <v>47</v>
      </c>
      <c r="E328" s="71" t="s">
        <v>59</v>
      </c>
      <c r="F328" s="71">
        <v>12</v>
      </c>
      <c r="G328">
        <f t="shared" si="15"/>
        <v>660</v>
      </c>
      <c r="H328">
        <f t="shared" si="16"/>
        <v>52.800000000000004</v>
      </c>
      <c r="I328">
        <f t="shared" si="17"/>
        <v>607.20000000000005</v>
      </c>
    </row>
    <row r="329" spans="1:9">
      <c r="A329" s="71" t="s">
        <v>33</v>
      </c>
      <c r="B329" s="71">
        <f>VLOOKUP(A329,'B. Summary'!$B$8:$E$10,4,FALSE)</f>
        <v>55</v>
      </c>
      <c r="C329" s="71" t="s">
        <v>56</v>
      </c>
      <c r="D329" s="71" t="s">
        <v>55</v>
      </c>
      <c r="E329" s="71" t="s">
        <v>59</v>
      </c>
      <c r="F329" s="71">
        <v>18</v>
      </c>
      <c r="G329">
        <f t="shared" si="15"/>
        <v>990</v>
      </c>
      <c r="H329">
        <f t="shared" si="16"/>
        <v>79.2</v>
      </c>
      <c r="I329">
        <f t="shared" si="17"/>
        <v>910.8</v>
      </c>
    </row>
    <row r="330" spans="1:9">
      <c r="A330" s="71" t="s">
        <v>33</v>
      </c>
      <c r="B330" s="71">
        <f>VLOOKUP(A330,'B. Summary'!$B$8:$E$10,4,FALSE)</f>
        <v>55</v>
      </c>
      <c r="C330" s="71" t="s">
        <v>48</v>
      </c>
      <c r="D330" s="71" t="s">
        <v>47</v>
      </c>
      <c r="E330" s="71" t="s">
        <v>59</v>
      </c>
      <c r="F330" s="71">
        <v>18</v>
      </c>
      <c r="G330">
        <f t="shared" si="15"/>
        <v>990</v>
      </c>
      <c r="H330">
        <f t="shared" si="16"/>
        <v>79.2</v>
      </c>
      <c r="I330">
        <f t="shared" si="17"/>
        <v>910.8</v>
      </c>
    </row>
    <row r="331" spans="1:9">
      <c r="A331" s="71" t="s">
        <v>33</v>
      </c>
      <c r="B331" s="71">
        <f>VLOOKUP(A331,'B. Summary'!$B$8:$E$10,4,FALSE)</f>
        <v>55</v>
      </c>
      <c r="C331" s="71" t="s">
        <v>34</v>
      </c>
      <c r="D331" s="71" t="s">
        <v>43</v>
      </c>
      <c r="E331" s="71" t="s">
        <v>59</v>
      </c>
      <c r="F331" s="71">
        <v>16</v>
      </c>
      <c r="G331">
        <f t="shared" si="15"/>
        <v>880</v>
      </c>
      <c r="H331">
        <f t="shared" si="16"/>
        <v>70.400000000000006</v>
      </c>
      <c r="I331">
        <f t="shared" si="17"/>
        <v>809.6</v>
      </c>
    </row>
    <row r="332" spans="1:9">
      <c r="A332" s="71" t="s">
        <v>33</v>
      </c>
      <c r="B332" s="71">
        <f>VLOOKUP(A332,'B. Summary'!$B$8:$E$10,4,FALSE)</f>
        <v>55</v>
      </c>
      <c r="C332" s="71" t="s">
        <v>58</v>
      </c>
      <c r="D332" s="71" t="s">
        <v>40</v>
      </c>
      <c r="E332" s="71" t="s">
        <v>59</v>
      </c>
      <c r="F332" s="71">
        <v>18</v>
      </c>
      <c r="G332">
        <f t="shared" si="15"/>
        <v>990</v>
      </c>
      <c r="H332">
        <f t="shared" si="16"/>
        <v>79.2</v>
      </c>
      <c r="I332">
        <f t="shared" si="17"/>
        <v>910.8</v>
      </c>
    </row>
    <row r="333" spans="1:9">
      <c r="A333" s="71" t="s">
        <v>33</v>
      </c>
      <c r="B333" s="71">
        <f>VLOOKUP(A333,'B. Summary'!$B$8:$E$10,4,FALSE)</f>
        <v>55</v>
      </c>
      <c r="C333" s="71" t="s">
        <v>37</v>
      </c>
      <c r="D333" s="71" t="s">
        <v>49</v>
      </c>
      <c r="E333" s="71" t="s">
        <v>59</v>
      </c>
      <c r="F333" s="71">
        <v>8</v>
      </c>
      <c r="G333">
        <f t="shared" si="15"/>
        <v>440</v>
      </c>
      <c r="H333">
        <f t="shared" si="16"/>
        <v>35.200000000000003</v>
      </c>
      <c r="I333">
        <f t="shared" si="17"/>
        <v>404.8</v>
      </c>
    </row>
    <row r="334" spans="1:9">
      <c r="A334" s="71" t="s">
        <v>33</v>
      </c>
      <c r="B334" s="71">
        <f>VLOOKUP(A334,'B. Summary'!$B$8:$E$10,4,FALSE)</f>
        <v>55</v>
      </c>
      <c r="C334" s="71" t="s">
        <v>37</v>
      </c>
      <c r="D334" s="71" t="s">
        <v>52</v>
      </c>
      <c r="E334" s="71" t="s">
        <v>59</v>
      </c>
      <c r="F334" s="71">
        <v>2</v>
      </c>
      <c r="G334">
        <f t="shared" si="15"/>
        <v>110</v>
      </c>
      <c r="H334">
        <f t="shared" si="16"/>
        <v>8.8000000000000007</v>
      </c>
      <c r="I334">
        <f t="shared" si="17"/>
        <v>101.2</v>
      </c>
    </row>
    <row r="335" spans="1:9">
      <c r="A335" s="71" t="s">
        <v>33</v>
      </c>
      <c r="B335" s="71">
        <f>VLOOKUP(A335,'B. Summary'!$B$8:$E$10,4,FALSE)</f>
        <v>55</v>
      </c>
      <c r="C335" s="71" t="s">
        <v>38</v>
      </c>
      <c r="D335" s="71" t="s">
        <v>54</v>
      </c>
      <c r="E335" s="71" t="s">
        <v>59</v>
      </c>
      <c r="F335" s="71">
        <v>4</v>
      </c>
      <c r="G335">
        <f t="shared" si="15"/>
        <v>220</v>
      </c>
      <c r="H335">
        <f t="shared" si="16"/>
        <v>17.600000000000001</v>
      </c>
      <c r="I335">
        <f t="shared" si="17"/>
        <v>202.4</v>
      </c>
    </row>
    <row r="336" spans="1:9">
      <c r="A336" s="71" t="s">
        <v>33</v>
      </c>
      <c r="B336" s="71">
        <f>VLOOKUP(A336,'B. Summary'!$B$8:$E$10,4,FALSE)</f>
        <v>55</v>
      </c>
      <c r="C336" s="71" t="s">
        <v>44</v>
      </c>
      <c r="D336" s="71" t="s">
        <v>49</v>
      </c>
      <c r="E336" s="71" t="s">
        <v>59</v>
      </c>
      <c r="F336" s="71">
        <v>2</v>
      </c>
      <c r="G336">
        <f t="shared" si="15"/>
        <v>110</v>
      </c>
      <c r="H336">
        <f t="shared" si="16"/>
        <v>8.8000000000000007</v>
      </c>
      <c r="I336">
        <f t="shared" si="17"/>
        <v>101.2</v>
      </c>
    </row>
    <row r="337" spans="1:9">
      <c r="A337" s="71" t="s">
        <v>33</v>
      </c>
      <c r="B337" s="71">
        <f>VLOOKUP(A337,'B. Summary'!$B$8:$E$10,4,FALSE)</f>
        <v>55</v>
      </c>
      <c r="C337" s="71" t="s">
        <v>44</v>
      </c>
      <c r="D337" s="71" t="s">
        <v>52</v>
      </c>
      <c r="E337" s="71" t="s">
        <v>59</v>
      </c>
      <c r="F337" s="71">
        <v>6</v>
      </c>
      <c r="G337">
        <f t="shared" si="15"/>
        <v>330</v>
      </c>
      <c r="H337">
        <f t="shared" si="16"/>
        <v>26.400000000000002</v>
      </c>
      <c r="I337">
        <f t="shared" si="17"/>
        <v>303.60000000000002</v>
      </c>
    </row>
    <row r="338" spans="1:9">
      <c r="A338" s="71" t="s">
        <v>33</v>
      </c>
      <c r="B338" s="71">
        <f>VLOOKUP(A338,'B. Summary'!$B$8:$E$10,4,FALSE)</f>
        <v>55</v>
      </c>
      <c r="C338" s="71" t="s">
        <v>53</v>
      </c>
      <c r="D338" s="71" t="s">
        <v>45</v>
      </c>
      <c r="E338" s="71" t="s">
        <v>59</v>
      </c>
      <c r="F338" s="71">
        <v>8</v>
      </c>
      <c r="G338">
        <f t="shared" si="15"/>
        <v>440</v>
      </c>
      <c r="H338">
        <f t="shared" si="16"/>
        <v>35.200000000000003</v>
      </c>
      <c r="I338">
        <f t="shared" si="17"/>
        <v>404.8</v>
      </c>
    </row>
    <row r="339" spans="1:9">
      <c r="A339" s="71" t="s">
        <v>33</v>
      </c>
      <c r="B339" s="71">
        <f>VLOOKUP(A339,'B. Summary'!$B$8:$E$10,4,FALSE)</f>
        <v>55</v>
      </c>
      <c r="C339" s="71" t="s">
        <v>53</v>
      </c>
      <c r="D339" s="71" t="s">
        <v>43</v>
      </c>
      <c r="E339" s="71" t="s">
        <v>59</v>
      </c>
      <c r="F339" s="71">
        <v>18</v>
      </c>
      <c r="G339">
        <f t="shared" si="15"/>
        <v>990</v>
      </c>
      <c r="H339">
        <f t="shared" si="16"/>
        <v>79.2</v>
      </c>
      <c r="I339">
        <f t="shared" si="17"/>
        <v>910.8</v>
      </c>
    </row>
    <row r="340" spans="1:9">
      <c r="A340" s="71" t="s">
        <v>33</v>
      </c>
      <c r="B340" s="71">
        <f>VLOOKUP(A340,'B. Summary'!$B$8:$E$10,4,FALSE)</f>
        <v>55</v>
      </c>
      <c r="C340" s="71" t="s">
        <v>46</v>
      </c>
      <c r="D340" s="71" t="s">
        <v>54</v>
      </c>
      <c r="E340" s="71" t="s">
        <v>59</v>
      </c>
      <c r="F340" s="71">
        <v>8</v>
      </c>
      <c r="G340">
        <f t="shared" si="15"/>
        <v>440</v>
      </c>
      <c r="H340">
        <f t="shared" si="16"/>
        <v>35.200000000000003</v>
      </c>
      <c r="I340">
        <f t="shared" si="17"/>
        <v>404.8</v>
      </c>
    </row>
    <row r="341" spans="1:9">
      <c r="A341" s="71" t="s">
        <v>33</v>
      </c>
      <c r="B341" s="71">
        <f>VLOOKUP(A341,'B. Summary'!$B$8:$E$10,4,FALSE)</f>
        <v>55</v>
      </c>
      <c r="C341" s="71" t="s">
        <v>46</v>
      </c>
      <c r="D341" s="71" t="s">
        <v>51</v>
      </c>
      <c r="E341" s="71" t="s">
        <v>59</v>
      </c>
      <c r="F341" s="71">
        <v>6</v>
      </c>
      <c r="G341">
        <f t="shared" si="15"/>
        <v>330</v>
      </c>
      <c r="H341">
        <f t="shared" si="16"/>
        <v>26.400000000000002</v>
      </c>
      <c r="I341">
        <f t="shared" si="17"/>
        <v>303.60000000000002</v>
      </c>
    </row>
    <row r="342" spans="1:9">
      <c r="A342" s="71" t="s">
        <v>33</v>
      </c>
      <c r="B342" s="71">
        <f>VLOOKUP(A342,'B. Summary'!$B$8:$E$10,4,FALSE)</f>
        <v>55</v>
      </c>
      <c r="C342" s="71" t="s">
        <v>46</v>
      </c>
      <c r="D342" s="71" t="s">
        <v>35</v>
      </c>
      <c r="E342" s="71" t="s">
        <v>59</v>
      </c>
      <c r="F342" s="71">
        <v>18</v>
      </c>
      <c r="G342">
        <f t="shared" si="15"/>
        <v>990</v>
      </c>
      <c r="H342">
        <f t="shared" si="16"/>
        <v>79.2</v>
      </c>
      <c r="I342">
        <f t="shared" si="17"/>
        <v>910.8</v>
      </c>
    </row>
    <row r="343" spans="1:9">
      <c r="A343" s="71" t="s">
        <v>33</v>
      </c>
      <c r="B343" s="71">
        <f>VLOOKUP(A343,'B. Summary'!$B$8:$E$10,4,FALSE)</f>
        <v>55</v>
      </c>
      <c r="C343" s="71" t="s">
        <v>46</v>
      </c>
      <c r="D343" s="71" t="s">
        <v>42</v>
      </c>
      <c r="E343" s="71" t="s">
        <v>59</v>
      </c>
      <c r="F343" s="71">
        <v>8</v>
      </c>
      <c r="G343">
        <f t="shared" si="15"/>
        <v>440</v>
      </c>
      <c r="H343">
        <f t="shared" si="16"/>
        <v>35.200000000000003</v>
      </c>
      <c r="I343">
        <f t="shared" si="17"/>
        <v>404.8</v>
      </c>
    </row>
    <row r="344" spans="1:9">
      <c r="A344" s="71" t="s">
        <v>33</v>
      </c>
      <c r="B344" s="71">
        <f>VLOOKUP(A344,'B. Summary'!$B$8:$E$10,4,FALSE)</f>
        <v>55</v>
      </c>
      <c r="C344" s="71" t="s">
        <v>56</v>
      </c>
      <c r="D344" s="71" t="s">
        <v>54</v>
      </c>
      <c r="E344" s="71" t="s">
        <v>59</v>
      </c>
      <c r="F344" s="71">
        <v>10</v>
      </c>
      <c r="G344">
        <f t="shared" si="15"/>
        <v>550</v>
      </c>
      <c r="H344">
        <f t="shared" si="16"/>
        <v>44</v>
      </c>
      <c r="I344">
        <f t="shared" si="17"/>
        <v>506</v>
      </c>
    </row>
    <row r="345" spans="1:9">
      <c r="A345" s="71" t="s">
        <v>33</v>
      </c>
      <c r="B345" s="71">
        <f>VLOOKUP(A345,'B. Summary'!$B$8:$E$10,4,FALSE)</f>
        <v>55</v>
      </c>
      <c r="C345" s="71" t="s">
        <v>56</v>
      </c>
      <c r="D345" s="71" t="s">
        <v>54</v>
      </c>
      <c r="E345" s="71" t="s">
        <v>59</v>
      </c>
      <c r="F345" s="71">
        <v>8</v>
      </c>
      <c r="G345">
        <f t="shared" si="15"/>
        <v>440</v>
      </c>
      <c r="H345">
        <f t="shared" si="16"/>
        <v>35.200000000000003</v>
      </c>
      <c r="I345">
        <f t="shared" si="17"/>
        <v>404.8</v>
      </c>
    </row>
    <row r="346" spans="1:9">
      <c r="A346" s="71" t="s">
        <v>33</v>
      </c>
      <c r="B346" s="71">
        <f>VLOOKUP(A346,'B. Summary'!$B$8:$E$10,4,FALSE)</f>
        <v>55</v>
      </c>
      <c r="C346" s="71" t="s">
        <v>37</v>
      </c>
      <c r="D346" s="71" t="s">
        <v>52</v>
      </c>
      <c r="E346" s="71" t="s">
        <v>59</v>
      </c>
      <c r="F346" s="71">
        <v>14</v>
      </c>
      <c r="G346">
        <f t="shared" si="15"/>
        <v>770</v>
      </c>
      <c r="H346">
        <f t="shared" si="16"/>
        <v>61.6</v>
      </c>
      <c r="I346">
        <f t="shared" si="17"/>
        <v>708.4</v>
      </c>
    </row>
    <row r="347" spans="1:9">
      <c r="A347" s="71" t="s">
        <v>33</v>
      </c>
      <c r="B347" s="71">
        <f>VLOOKUP(A347,'B. Summary'!$B$8:$E$10,4,FALSE)</f>
        <v>55</v>
      </c>
      <c r="C347" s="71" t="s">
        <v>38</v>
      </c>
      <c r="D347" s="71" t="s">
        <v>52</v>
      </c>
      <c r="E347" s="71" t="s">
        <v>59</v>
      </c>
      <c r="F347" s="71">
        <v>16</v>
      </c>
      <c r="G347">
        <f t="shared" si="15"/>
        <v>880</v>
      </c>
      <c r="H347">
        <f t="shared" si="16"/>
        <v>70.400000000000006</v>
      </c>
      <c r="I347">
        <f t="shared" si="17"/>
        <v>809.6</v>
      </c>
    </row>
    <row r="348" spans="1:9">
      <c r="A348" s="71" t="s">
        <v>33</v>
      </c>
      <c r="B348" s="71">
        <f>VLOOKUP(A348,'B. Summary'!$B$8:$E$10,4,FALSE)</f>
        <v>55</v>
      </c>
      <c r="C348" s="71" t="s">
        <v>41</v>
      </c>
      <c r="D348" s="71" t="s">
        <v>55</v>
      </c>
      <c r="E348" s="71" t="s">
        <v>59</v>
      </c>
      <c r="F348" s="71">
        <v>18</v>
      </c>
      <c r="G348">
        <f t="shared" si="15"/>
        <v>990</v>
      </c>
      <c r="H348">
        <f t="shared" si="16"/>
        <v>79.2</v>
      </c>
      <c r="I348">
        <f t="shared" si="17"/>
        <v>910.8</v>
      </c>
    </row>
    <row r="349" spans="1:9">
      <c r="A349" s="71" t="s">
        <v>33</v>
      </c>
      <c r="B349" s="71">
        <f>VLOOKUP(A349,'B. Summary'!$B$8:$E$10,4,FALSE)</f>
        <v>55</v>
      </c>
      <c r="C349" s="71" t="s">
        <v>44</v>
      </c>
      <c r="D349" s="71" t="s">
        <v>51</v>
      </c>
      <c r="E349" s="71" t="s">
        <v>59</v>
      </c>
      <c r="F349" s="71">
        <v>6</v>
      </c>
      <c r="G349">
        <f t="shared" si="15"/>
        <v>330</v>
      </c>
      <c r="H349">
        <f t="shared" si="16"/>
        <v>26.400000000000002</v>
      </c>
      <c r="I349">
        <f t="shared" si="17"/>
        <v>303.60000000000002</v>
      </c>
    </row>
    <row r="350" spans="1:9">
      <c r="A350" s="71" t="s">
        <v>33</v>
      </c>
      <c r="B350" s="71">
        <f>VLOOKUP(A350,'B. Summary'!$B$8:$E$10,4,FALSE)</f>
        <v>55</v>
      </c>
      <c r="C350" s="71" t="s">
        <v>53</v>
      </c>
      <c r="D350" s="71" t="s">
        <v>54</v>
      </c>
      <c r="E350" s="71" t="s">
        <v>59</v>
      </c>
      <c r="F350" s="71">
        <v>6</v>
      </c>
      <c r="G350">
        <f t="shared" si="15"/>
        <v>330</v>
      </c>
      <c r="H350">
        <f t="shared" si="16"/>
        <v>26.400000000000002</v>
      </c>
      <c r="I350">
        <f t="shared" si="17"/>
        <v>303.60000000000002</v>
      </c>
    </row>
    <row r="351" spans="1:9">
      <c r="A351" s="71" t="s">
        <v>33</v>
      </c>
      <c r="B351" s="71">
        <f>VLOOKUP(A351,'B. Summary'!$B$8:$E$10,4,FALSE)</f>
        <v>55</v>
      </c>
      <c r="C351" s="71" t="s">
        <v>53</v>
      </c>
      <c r="D351" s="71" t="s">
        <v>42</v>
      </c>
      <c r="E351" s="71" t="s">
        <v>59</v>
      </c>
      <c r="F351" s="71">
        <v>2</v>
      </c>
      <c r="G351">
        <f t="shared" si="15"/>
        <v>110</v>
      </c>
      <c r="H351">
        <f t="shared" si="16"/>
        <v>8.8000000000000007</v>
      </c>
      <c r="I351">
        <f t="shared" si="17"/>
        <v>101.2</v>
      </c>
    </row>
    <row r="352" spans="1:9">
      <c r="A352" s="71" t="s">
        <v>33</v>
      </c>
      <c r="B352" s="71">
        <f>VLOOKUP(A352,'B. Summary'!$B$8:$E$10,4,FALSE)</f>
        <v>55</v>
      </c>
      <c r="C352" s="71" t="s">
        <v>46</v>
      </c>
      <c r="D352" s="71" t="s">
        <v>51</v>
      </c>
      <c r="E352" s="71" t="s">
        <v>59</v>
      </c>
      <c r="F352" s="71">
        <v>14</v>
      </c>
      <c r="G352">
        <f t="shared" si="15"/>
        <v>770</v>
      </c>
      <c r="H352">
        <f t="shared" si="16"/>
        <v>61.6</v>
      </c>
      <c r="I352">
        <f t="shared" si="17"/>
        <v>708.4</v>
      </c>
    </row>
    <row r="353" spans="1:9">
      <c r="A353" s="71" t="s">
        <v>33</v>
      </c>
      <c r="B353" s="71">
        <f>VLOOKUP(A353,'B. Summary'!$B$8:$E$10,4,FALSE)</f>
        <v>55</v>
      </c>
      <c r="C353" s="71" t="s">
        <v>48</v>
      </c>
      <c r="D353" s="71" t="s">
        <v>47</v>
      </c>
      <c r="E353" s="71" t="s">
        <v>59</v>
      </c>
      <c r="F353" s="71">
        <v>6</v>
      </c>
      <c r="G353">
        <f t="shared" si="15"/>
        <v>330</v>
      </c>
      <c r="H353">
        <f t="shared" si="16"/>
        <v>26.400000000000002</v>
      </c>
      <c r="I353">
        <f t="shared" si="17"/>
        <v>303.60000000000002</v>
      </c>
    </row>
    <row r="354" spans="1:9">
      <c r="A354" s="71" t="s">
        <v>33</v>
      </c>
      <c r="B354" s="71">
        <f>VLOOKUP(A354,'B. Summary'!$B$8:$E$10,4,FALSE)</f>
        <v>55</v>
      </c>
      <c r="C354" s="71" t="s">
        <v>37</v>
      </c>
      <c r="D354" s="71" t="s">
        <v>35</v>
      </c>
      <c r="E354" s="71" t="s">
        <v>59</v>
      </c>
      <c r="F354" s="71">
        <v>20</v>
      </c>
      <c r="G354">
        <f t="shared" si="15"/>
        <v>1100</v>
      </c>
      <c r="H354">
        <f t="shared" si="16"/>
        <v>88</v>
      </c>
      <c r="I354">
        <f t="shared" si="17"/>
        <v>1012</v>
      </c>
    </row>
    <row r="355" spans="1:9">
      <c r="A355" s="71" t="s">
        <v>33</v>
      </c>
      <c r="B355" s="71">
        <f>VLOOKUP(A355,'B. Summary'!$B$8:$E$10,4,FALSE)</f>
        <v>55</v>
      </c>
      <c r="C355" s="71" t="s">
        <v>37</v>
      </c>
      <c r="D355" s="71" t="s">
        <v>55</v>
      </c>
      <c r="E355" s="71" t="s">
        <v>59</v>
      </c>
      <c r="F355" s="71">
        <v>4</v>
      </c>
      <c r="G355">
        <f t="shared" si="15"/>
        <v>220</v>
      </c>
      <c r="H355">
        <f t="shared" si="16"/>
        <v>17.600000000000001</v>
      </c>
      <c r="I355">
        <f t="shared" si="17"/>
        <v>202.4</v>
      </c>
    </row>
    <row r="356" spans="1:9">
      <c r="A356" s="71" t="s">
        <v>33</v>
      </c>
      <c r="B356" s="71">
        <f>VLOOKUP(A356,'B. Summary'!$B$8:$E$10,4,FALSE)</f>
        <v>55</v>
      </c>
      <c r="C356" s="71" t="s">
        <v>37</v>
      </c>
      <c r="D356" s="71" t="s">
        <v>51</v>
      </c>
      <c r="E356" s="71" t="s">
        <v>59</v>
      </c>
      <c r="F356" s="71">
        <v>14</v>
      </c>
      <c r="G356">
        <f t="shared" si="15"/>
        <v>770</v>
      </c>
      <c r="H356">
        <f t="shared" si="16"/>
        <v>61.6</v>
      </c>
      <c r="I356">
        <f t="shared" si="17"/>
        <v>708.4</v>
      </c>
    </row>
    <row r="357" spans="1:9">
      <c r="A357" s="71" t="s">
        <v>33</v>
      </c>
      <c r="B357" s="71">
        <f>VLOOKUP(A357,'B. Summary'!$B$8:$E$10,4,FALSE)</f>
        <v>55</v>
      </c>
      <c r="C357" s="71" t="s">
        <v>38</v>
      </c>
      <c r="D357" s="71" t="s">
        <v>52</v>
      </c>
      <c r="E357" s="71" t="s">
        <v>59</v>
      </c>
      <c r="F357" s="71">
        <v>8</v>
      </c>
      <c r="G357">
        <f t="shared" si="15"/>
        <v>440</v>
      </c>
      <c r="H357">
        <f t="shared" si="16"/>
        <v>35.200000000000003</v>
      </c>
      <c r="I357">
        <f t="shared" si="17"/>
        <v>404.8</v>
      </c>
    </row>
    <row r="358" spans="1:9">
      <c r="A358" s="71" t="s">
        <v>33</v>
      </c>
      <c r="B358" s="71">
        <f>VLOOKUP(A358,'B. Summary'!$B$8:$E$10,4,FALSE)</f>
        <v>55</v>
      </c>
      <c r="C358" s="71" t="s">
        <v>38</v>
      </c>
      <c r="D358" s="71" t="s">
        <v>52</v>
      </c>
      <c r="E358" s="71" t="s">
        <v>59</v>
      </c>
      <c r="F358" s="71">
        <v>4</v>
      </c>
      <c r="G358">
        <f t="shared" si="15"/>
        <v>220</v>
      </c>
      <c r="H358">
        <f t="shared" si="16"/>
        <v>17.600000000000001</v>
      </c>
      <c r="I358">
        <f t="shared" si="17"/>
        <v>202.4</v>
      </c>
    </row>
    <row r="359" spans="1:9">
      <c r="A359" s="71" t="s">
        <v>33</v>
      </c>
      <c r="B359" s="71">
        <f>VLOOKUP(A359,'B. Summary'!$B$8:$E$10,4,FALSE)</f>
        <v>55</v>
      </c>
      <c r="C359" s="71" t="s">
        <v>41</v>
      </c>
      <c r="D359" s="71" t="s">
        <v>55</v>
      </c>
      <c r="E359" s="71" t="s">
        <v>59</v>
      </c>
      <c r="F359" s="71">
        <v>14</v>
      </c>
      <c r="G359">
        <f t="shared" si="15"/>
        <v>770</v>
      </c>
      <c r="H359">
        <f t="shared" si="16"/>
        <v>61.6</v>
      </c>
      <c r="I359">
        <f t="shared" si="17"/>
        <v>708.4</v>
      </c>
    </row>
    <row r="360" spans="1:9">
      <c r="A360" s="71" t="s">
        <v>33</v>
      </c>
      <c r="B360" s="71">
        <f>VLOOKUP(A360,'B. Summary'!$B$8:$E$10,4,FALSE)</f>
        <v>55</v>
      </c>
      <c r="C360" s="71" t="s">
        <v>41</v>
      </c>
      <c r="D360" s="71" t="s">
        <v>49</v>
      </c>
      <c r="E360" s="71" t="s">
        <v>59</v>
      </c>
      <c r="F360" s="71">
        <v>16</v>
      </c>
      <c r="G360">
        <f t="shared" si="15"/>
        <v>880</v>
      </c>
      <c r="H360">
        <f t="shared" si="16"/>
        <v>70.400000000000006</v>
      </c>
      <c r="I360">
        <f t="shared" si="17"/>
        <v>809.6</v>
      </c>
    </row>
    <row r="361" spans="1:9">
      <c r="A361" s="71" t="s">
        <v>33</v>
      </c>
      <c r="B361" s="71">
        <f>VLOOKUP(A361,'B. Summary'!$B$8:$E$10,4,FALSE)</f>
        <v>55</v>
      </c>
      <c r="C361" s="71" t="s">
        <v>53</v>
      </c>
      <c r="D361" s="71" t="s">
        <v>45</v>
      </c>
      <c r="E361" s="71" t="s">
        <v>59</v>
      </c>
      <c r="F361" s="71">
        <v>8</v>
      </c>
      <c r="G361">
        <f t="shared" si="15"/>
        <v>440</v>
      </c>
      <c r="H361">
        <f t="shared" si="16"/>
        <v>35.200000000000003</v>
      </c>
      <c r="I361">
        <f t="shared" si="17"/>
        <v>404.8</v>
      </c>
    </row>
    <row r="362" spans="1:9">
      <c r="A362" s="71" t="s">
        <v>33</v>
      </c>
      <c r="B362" s="71">
        <f>VLOOKUP(A362,'B. Summary'!$B$8:$E$10,4,FALSE)</f>
        <v>55</v>
      </c>
      <c r="C362" s="71" t="s">
        <v>46</v>
      </c>
      <c r="D362" s="71" t="s">
        <v>47</v>
      </c>
      <c r="E362" s="71" t="s">
        <v>59</v>
      </c>
      <c r="F362" s="71">
        <v>20</v>
      </c>
      <c r="G362">
        <f t="shared" si="15"/>
        <v>1100</v>
      </c>
      <c r="H362">
        <f t="shared" si="16"/>
        <v>88</v>
      </c>
      <c r="I362">
        <f t="shared" si="17"/>
        <v>1012</v>
      </c>
    </row>
    <row r="363" spans="1:9">
      <c r="A363" s="71" t="s">
        <v>33</v>
      </c>
      <c r="B363" s="71">
        <f>VLOOKUP(A363,'B. Summary'!$B$8:$E$10,4,FALSE)</f>
        <v>55</v>
      </c>
      <c r="C363" s="71" t="s">
        <v>48</v>
      </c>
      <c r="D363" s="71" t="s">
        <v>51</v>
      </c>
      <c r="E363" s="71" t="s">
        <v>59</v>
      </c>
      <c r="F363" s="71">
        <v>6</v>
      </c>
      <c r="G363">
        <f t="shared" si="15"/>
        <v>330</v>
      </c>
      <c r="H363">
        <f t="shared" si="16"/>
        <v>26.400000000000002</v>
      </c>
      <c r="I363">
        <f t="shared" si="17"/>
        <v>303.60000000000002</v>
      </c>
    </row>
    <row r="364" spans="1:9">
      <c r="A364" s="71" t="s">
        <v>33</v>
      </c>
      <c r="B364" s="71">
        <f>VLOOKUP(A364,'B. Summary'!$B$8:$E$10,4,FALSE)</f>
        <v>55</v>
      </c>
      <c r="C364" s="71" t="s">
        <v>48</v>
      </c>
      <c r="D364" s="71" t="s">
        <v>40</v>
      </c>
      <c r="E364" s="71" t="s">
        <v>59</v>
      </c>
      <c r="F364" s="71">
        <v>18</v>
      </c>
      <c r="G364">
        <f t="shared" si="15"/>
        <v>990</v>
      </c>
      <c r="H364">
        <f t="shared" si="16"/>
        <v>79.2</v>
      </c>
      <c r="I364">
        <f t="shared" si="17"/>
        <v>910.8</v>
      </c>
    </row>
    <row r="365" spans="1:9">
      <c r="A365" s="71" t="s">
        <v>60</v>
      </c>
      <c r="B365" s="71">
        <f>VLOOKUP(A365,'B. Summary'!$B$8:$E$10,4,FALSE)</f>
        <v>45</v>
      </c>
      <c r="C365" s="71" t="s">
        <v>34</v>
      </c>
      <c r="D365" s="71" t="s">
        <v>42</v>
      </c>
      <c r="E365" s="71" t="s">
        <v>59</v>
      </c>
      <c r="F365" s="71">
        <v>12</v>
      </c>
      <c r="G365">
        <f t="shared" si="15"/>
        <v>540</v>
      </c>
      <c r="H365">
        <f t="shared" si="16"/>
        <v>43.2</v>
      </c>
      <c r="I365">
        <f t="shared" si="17"/>
        <v>496.8</v>
      </c>
    </row>
    <row r="366" spans="1:9">
      <c r="A366" s="71" t="s">
        <v>60</v>
      </c>
      <c r="B366" s="71">
        <f>VLOOKUP(A366,'B. Summary'!$B$8:$E$10,4,FALSE)</f>
        <v>45</v>
      </c>
      <c r="C366" s="71" t="s">
        <v>58</v>
      </c>
      <c r="D366" s="71" t="s">
        <v>47</v>
      </c>
      <c r="E366" s="71" t="s">
        <v>59</v>
      </c>
      <c r="F366" s="71">
        <v>12</v>
      </c>
      <c r="G366">
        <f t="shared" si="15"/>
        <v>540</v>
      </c>
      <c r="H366">
        <f t="shared" si="16"/>
        <v>43.2</v>
      </c>
      <c r="I366">
        <f t="shared" si="17"/>
        <v>496.8</v>
      </c>
    </row>
    <row r="367" spans="1:9">
      <c r="A367" s="71" t="s">
        <v>60</v>
      </c>
      <c r="B367" s="71">
        <f>VLOOKUP(A367,'B. Summary'!$B$8:$E$10,4,FALSE)</f>
        <v>45</v>
      </c>
      <c r="C367" s="71" t="s">
        <v>58</v>
      </c>
      <c r="D367" s="71" t="s">
        <v>51</v>
      </c>
      <c r="E367" s="71" t="s">
        <v>59</v>
      </c>
      <c r="F367" s="71">
        <v>20</v>
      </c>
      <c r="G367">
        <f t="shared" si="15"/>
        <v>900</v>
      </c>
      <c r="H367">
        <f t="shared" si="16"/>
        <v>72</v>
      </c>
      <c r="I367">
        <f t="shared" si="17"/>
        <v>828</v>
      </c>
    </row>
    <row r="368" spans="1:9">
      <c r="A368" s="71" t="s">
        <v>60</v>
      </c>
      <c r="B368" s="71">
        <f>VLOOKUP(A368,'B. Summary'!$B$8:$E$10,4,FALSE)</f>
        <v>45</v>
      </c>
      <c r="C368" s="71" t="s">
        <v>58</v>
      </c>
      <c r="D368" s="71" t="s">
        <v>49</v>
      </c>
      <c r="E368" s="71" t="s">
        <v>59</v>
      </c>
      <c r="F368" s="71">
        <v>40</v>
      </c>
      <c r="G368">
        <f t="shared" si="15"/>
        <v>1800</v>
      </c>
      <c r="H368">
        <f t="shared" si="16"/>
        <v>144</v>
      </c>
      <c r="I368">
        <f t="shared" si="17"/>
        <v>1656</v>
      </c>
    </row>
    <row r="369" spans="1:9">
      <c r="A369" s="71" t="s">
        <v>60</v>
      </c>
      <c r="B369" s="71">
        <f>VLOOKUP(A369,'B. Summary'!$B$8:$E$10,4,FALSE)</f>
        <v>45</v>
      </c>
      <c r="C369" s="71" t="s">
        <v>58</v>
      </c>
      <c r="D369" s="71" t="s">
        <v>43</v>
      </c>
      <c r="E369" s="71" t="s">
        <v>59</v>
      </c>
      <c r="F369" s="71">
        <v>4</v>
      </c>
      <c r="G369">
        <f t="shared" si="15"/>
        <v>180</v>
      </c>
      <c r="H369">
        <f t="shared" si="16"/>
        <v>14.4</v>
      </c>
      <c r="I369">
        <f t="shared" si="17"/>
        <v>165.6</v>
      </c>
    </row>
    <row r="370" spans="1:9">
      <c r="A370" s="71" t="s">
        <v>60</v>
      </c>
      <c r="B370" s="71">
        <f>VLOOKUP(A370,'B. Summary'!$B$8:$E$10,4,FALSE)</f>
        <v>45</v>
      </c>
      <c r="C370" s="71" t="s">
        <v>37</v>
      </c>
      <c r="D370" s="71" t="s">
        <v>40</v>
      </c>
      <c r="E370" s="71" t="s">
        <v>59</v>
      </c>
      <c r="F370" s="71">
        <v>20</v>
      </c>
      <c r="G370">
        <f t="shared" si="15"/>
        <v>900</v>
      </c>
      <c r="H370">
        <f t="shared" si="16"/>
        <v>72</v>
      </c>
      <c r="I370">
        <f t="shared" si="17"/>
        <v>828</v>
      </c>
    </row>
    <row r="371" spans="1:9">
      <c r="A371" s="71" t="s">
        <v>60</v>
      </c>
      <c r="B371" s="71">
        <f>VLOOKUP(A371,'B. Summary'!$B$8:$E$10,4,FALSE)</f>
        <v>45</v>
      </c>
      <c r="C371" s="71" t="s">
        <v>38</v>
      </c>
      <c r="D371" s="71" t="s">
        <v>55</v>
      </c>
      <c r="E371" s="71" t="s">
        <v>59</v>
      </c>
      <c r="F371" s="71">
        <v>12</v>
      </c>
      <c r="G371">
        <f t="shared" si="15"/>
        <v>540</v>
      </c>
      <c r="H371">
        <f t="shared" si="16"/>
        <v>43.2</v>
      </c>
      <c r="I371">
        <f t="shared" si="17"/>
        <v>496.8</v>
      </c>
    </row>
    <row r="372" spans="1:9">
      <c r="A372" s="71" t="s">
        <v>60</v>
      </c>
      <c r="B372" s="71">
        <f>VLOOKUP(A372,'B. Summary'!$B$8:$E$10,4,FALSE)</f>
        <v>45</v>
      </c>
      <c r="C372" s="71" t="s">
        <v>38</v>
      </c>
      <c r="D372" s="71" t="s">
        <v>52</v>
      </c>
      <c r="E372" s="71" t="s">
        <v>59</v>
      </c>
      <c r="F372" s="71">
        <v>32</v>
      </c>
      <c r="G372">
        <f t="shared" si="15"/>
        <v>1440</v>
      </c>
      <c r="H372">
        <f t="shared" si="16"/>
        <v>115.2</v>
      </c>
      <c r="I372">
        <f t="shared" si="17"/>
        <v>1324.8</v>
      </c>
    </row>
    <row r="373" spans="1:9">
      <c r="A373" s="71" t="s">
        <v>60</v>
      </c>
      <c r="B373" s="71">
        <f>VLOOKUP(A373,'B. Summary'!$B$8:$E$10,4,FALSE)</f>
        <v>45</v>
      </c>
      <c r="C373" s="71" t="s">
        <v>41</v>
      </c>
      <c r="D373" s="71" t="s">
        <v>45</v>
      </c>
      <c r="E373" s="71" t="s">
        <v>59</v>
      </c>
      <c r="F373" s="71">
        <v>36</v>
      </c>
      <c r="G373">
        <f t="shared" si="15"/>
        <v>1620</v>
      </c>
      <c r="H373">
        <f t="shared" si="16"/>
        <v>129.6</v>
      </c>
      <c r="I373">
        <f t="shared" si="17"/>
        <v>1490.4</v>
      </c>
    </row>
    <row r="374" spans="1:9">
      <c r="A374" s="71" t="s">
        <v>60</v>
      </c>
      <c r="B374" s="71">
        <f>VLOOKUP(A374,'B. Summary'!$B$8:$E$10,4,FALSE)</f>
        <v>45</v>
      </c>
      <c r="C374" s="71" t="s">
        <v>44</v>
      </c>
      <c r="D374" s="71" t="s">
        <v>49</v>
      </c>
      <c r="E374" s="71" t="s">
        <v>59</v>
      </c>
      <c r="F374" s="71">
        <v>40</v>
      </c>
      <c r="G374">
        <f t="shared" si="15"/>
        <v>1800</v>
      </c>
      <c r="H374">
        <f t="shared" si="16"/>
        <v>144</v>
      </c>
      <c r="I374">
        <f t="shared" si="17"/>
        <v>1656</v>
      </c>
    </row>
    <row r="375" spans="1:9">
      <c r="A375" s="71" t="s">
        <v>60</v>
      </c>
      <c r="B375" s="71">
        <f>VLOOKUP(A375,'B. Summary'!$B$8:$E$10,4,FALSE)</f>
        <v>45</v>
      </c>
      <c r="C375" s="71" t="s">
        <v>44</v>
      </c>
      <c r="D375" s="71" t="s">
        <v>52</v>
      </c>
      <c r="E375" s="71" t="s">
        <v>59</v>
      </c>
      <c r="F375" s="71">
        <v>4</v>
      </c>
      <c r="G375">
        <f t="shared" si="15"/>
        <v>180</v>
      </c>
      <c r="H375">
        <f t="shared" si="16"/>
        <v>14.4</v>
      </c>
      <c r="I375">
        <f t="shared" si="17"/>
        <v>165.6</v>
      </c>
    </row>
    <row r="376" spans="1:9">
      <c r="A376" s="71" t="s">
        <v>60</v>
      </c>
      <c r="B376" s="71">
        <f>VLOOKUP(A376,'B. Summary'!$B$8:$E$10,4,FALSE)</f>
        <v>45</v>
      </c>
      <c r="C376" s="71" t="s">
        <v>53</v>
      </c>
      <c r="D376" s="71" t="s">
        <v>42</v>
      </c>
      <c r="E376" s="71" t="s">
        <v>59</v>
      </c>
      <c r="F376" s="71">
        <v>24</v>
      </c>
      <c r="G376">
        <f t="shared" si="15"/>
        <v>1080</v>
      </c>
      <c r="H376">
        <f t="shared" si="16"/>
        <v>86.4</v>
      </c>
      <c r="I376">
        <f t="shared" si="17"/>
        <v>993.6</v>
      </c>
    </row>
    <row r="377" spans="1:9">
      <c r="A377" s="71" t="s">
        <v>60</v>
      </c>
      <c r="B377" s="71">
        <f>VLOOKUP(A377,'B. Summary'!$B$8:$E$10,4,FALSE)</f>
        <v>45</v>
      </c>
      <c r="C377" s="71" t="s">
        <v>53</v>
      </c>
      <c r="D377" s="71" t="s">
        <v>47</v>
      </c>
      <c r="E377" s="71" t="s">
        <v>59</v>
      </c>
      <c r="F377" s="71">
        <v>12</v>
      </c>
      <c r="G377">
        <f t="shared" si="15"/>
        <v>540</v>
      </c>
      <c r="H377">
        <f t="shared" si="16"/>
        <v>43.2</v>
      </c>
      <c r="I377">
        <f t="shared" si="17"/>
        <v>496.8</v>
      </c>
    </row>
    <row r="378" spans="1:9">
      <c r="A378" s="71" t="s">
        <v>60</v>
      </c>
      <c r="B378" s="71">
        <f>VLOOKUP(A378,'B. Summary'!$B$8:$E$10,4,FALSE)</f>
        <v>45</v>
      </c>
      <c r="C378" s="71" t="s">
        <v>46</v>
      </c>
      <c r="D378" s="71" t="s">
        <v>40</v>
      </c>
      <c r="E378" s="71" t="s">
        <v>59</v>
      </c>
      <c r="F378" s="71">
        <v>4</v>
      </c>
      <c r="G378">
        <f t="shared" si="15"/>
        <v>180</v>
      </c>
      <c r="H378">
        <f t="shared" si="16"/>
        <v>14.4</v>
      </c>
      <c r="I378">
        <f t="shared" si="17"/>
        <v>165.6</v>
      </c>
    </row>
    <row r="379" spans="1:9">
      <c r="A379" s="71" t="s">
        <v>60</v>
      </c>
      <c r="B379" s="71">
        <f>VLOOKUP(A379,'B. Summary'!$B$8:$E$10,4,FALSE)</f>
        <v>45</v>
      </c>
      <c r="C379" s="71" t="s">
        <v>56</v>
      </c>
      <c r="D379" s="71" t="s">
        <v>42</v>
      </c>
      <c r="E379" s="71" t="s">
        <v>59</v>
      </c>
      <c r="F379" s="71">
        <v>12</v>
      </c>
      <c r="G379">
        <f t="shared" si="15"/>
        <v>540</v>
      </c>
      <c r="H379">
        <f t="shared" si="16"/>
        <v>43.2</v>
      </c>
      <c r="I379">
        <f t="shared" si="17"/>
        <v>496.8</v>
      </c>
    </row>
    <row r="380" spans="1:9">
      <c r="A380" s="71" t="s">
        <v>60</v>
      </c>
      <c r="B380" s="71">
        <f>VLOOKUP(A380,'B. Summary'!$B$8:$E$10,4,FALSE)</f>
        <v>45</v>
      </c>
      <c r="C380" s="71" t="s">
        <v>48</v>
      </c>
      <c r="D380" s="71" t="s">
        <v>49</v>
      </c>
      <c r="E380" s="71" t="s">
        <v>59</v>
      </c>
      <c r="F380" s="71">
        <v>28</v>
      </c>
      <c r="G380">
        <f t="shared" si="15"/>
        <v>1260</v>
      </c>
      <c r="H380">
        <f t="shared" si="16"/>
        <v>100.8</v>
      </c>
      <c r="I380">
        <f t="shared" si="17"/>
        <v>1159.2</v>
      </c>
    </row>
    <row r="381" spans="1:9">
      <c r="A381" s="71" t="s">
        <v>60</v>
      </c>
      <c r="B381" s="71">
        <f>VLOOKUP(A381,'B. Summary'!$B$8:$E$10,4,FALSE)</f>
        <v>45</v>
      </c>
      <c r="C381" s="71" t="s">
        <v>34</v>
      </c>
      <c r="D381" s="71" t="s">
        <v>49</v>
      </c>
      <c r="E381" s="71" t="s">
        <v>59</v>
      </c>
      <c r="F381" s="71">
        <v>16</v>
      </c>
      <c r="G381">
        <f t="shared" si="15"/>
        <v>720</v>
      </c>
      <c r="H381">
        <f t="shared" si="16"/>
        <v>57.6</v>
      </c>
      <c r="I381">
        <f t="shared" si="17"/>
        <v>662.4</v>
      </c>
    </row>
    <row r="382" spans="1:9">
      <c r="A382" s="71" t="s">
        <v>60</v>
      </c>
      <c r="B382" s="71">
        <f>VLOOKUP(A382,'B. Summary'!$B$8:$E$10,4,FALSE)</f>
        <v>45</v>
      </c>
      <c r="C382" s="71" t="s">
        <v>34</v>
      </c>
      <c r="D382" s="71" t="s">
        <v>42</v>
      </c>
      <c r="E382" s="71" t="s">
        <v>59</v>
      </c>
      <c r="F382" s="71">
        <v>8</v>
      </c>
      <c r="G382">
        <f t="shared" si="15"/>
        <v>360</v>
      </c>
      <c r="H382">
        <f t="shared" si="16"/>
        <v>28.8</v>
      </c>
      <c r="I382">
        <f t="shared" si="17"/>
        <v>331.2</v>
      </c>
    </row>
    <row r="383" spans="1:9">
      <c r="A383" s="71" t="s">
        <v>60</v>
      </c>
      <c r="B383" s="71">
        <f>VLOOKUP(A383,'B. Summary'!$B$8:$E$10,4,FALSE)</f>
        <v>45</v>
      </c>
      <c r="C383" s="71" t="s">
        <v>58</v>
      </c>
      <c r="D383" s="71" t="s">
        <v>39</v>
      </c>
      <c r="E383" s="71" t="s">
        <v>59</v>
      </c>
      <c r="F383" s="71">
        <v>32</v>
      </c>
      <c r="G383">
        <f t="shared" si="15"/>
        <v>1440</v>
      </c>
      <c r="H383">
        <f t="shared" si="16"/>
        <v>115.2</v>
      </c>
      <c r="I383">
        <f t="shared" si="17"/>
        <v>1324.8</v>
      </c>
    </row>
    <row r="384" spans="1:9">
      <c r="A384" s="71" t="s">
        <v>60</v>
      </c>
      <c r="B384" s="71">
        <f>VLOOKUP(A384,'B. Summary'!$B$8:$E$10,4,FALSE)</f>
        <v>45</v>
      </c>
      <c r="C384" s="71" t="s">
        <v>38</v>
      </c>
      <c r="D384" s="71" t="s">
        <v>47</v>
      </c>
      <c r="E384" s="71" t="s">
        <v>59</v>
      </c>
      <c r="F384" s="71">
        <v>28</v>
      </c>
      <c r="G384">
        <f t="shared" si="15"/>
        <v>1260</v>
      </c>
      <c r="H384">
        <f t="shared" si="16"/>
        <v>100.8</v>
      </c>
      <c r="I384">
        <f t="shared" si="17"/>
        <v>1159.2</v>
      </c>
    </row>
    <row r="385" spans="1:9">
      <c r="A385" s="71" t="s">
        <v>60</v>
      </c>
      <c r="B385" s="71">
        <f>VLOOKUP(A385,'B. Summary'!$B$8:$E$10,4,FALSE)</f>
        <v>45</v>
      </c>
      <c r="C385" s="71" t="s">
        <v>38</v>
      </c>
      <c r="D385" s="71" t="s">
        <v>51</v>
      </c>
      <c r="E385" s="71" t="s">
        <v>59</v>
      </c>
      <c r="F385" s="71">
        <v>32</v>
      </c>
      <c r="G385">
        <f t="shared" si="15"/>
        <v>1440</v>
      </c>
      <c r="H385">
        <f t="shared" si="16"/>
        <v>115.2</v>
      </c>
      <c r="I385">
        <f t="shared" si="17"/>
        <v>1324.8</v>
      </c>
    </row>
    <row r="386" spans="1:9">
      <c r="A386" s="71" t="s">
        <v>60</v>
      </c>
      <c r="B386" s="71">
        <f>VLOOKUP(A386,'B. Summary'!$B$8:$E$10,4,FALSE)</f>
        <v>45</v>
      </c>
      <c r="C386" s="71" t="s">
        <v>38</v>
      </c>
      <c r="D386" s="71" t="s">
        <v>35</v>
      </c>
      <c r="E386" s="71" t="s">
        <v>59</v>
      </c>
      <c r="F386" s="71">
        <v>16</v>
      </c>
      <c r="G386">
        <f t="shared" si="15"/>
        <v>720</v>
      </c>
      <c r="H386">
        <f t="shared" si="16"/>
        <v>57.6</v>
      </c>
      <c r="I386">
        <f t="shared" si="17"/>
        <v>662.4</v>
      </c>
    </row>
    <row r="387" spans="1:9">
      <c r="A387" s="71" t="s">
        <v>60</v>
      </c>
      <c r="B387" s="71">
        <f>VLOOKUP(A387,'B. Summary'!$B$8:$E$10,4,FALSE)</f>
        <v>45</v>
      </c>
      <c r="C387" s="71" t="s">
        <v>38</v>
      </c>
      <c r="D387" s="71" t="s">
        <v>39</v>
      </c>
      <c r="E387" s="71" t="s">
        <v>59</v>
      </c>
      <c r="F387" s="71">
        <v>40</v>
      </c>
      <c r="G387">
        <f t="shared" ref="G387:G450" si="18">B387*F387</f>
        <v>1800</v>
      </c>
      <c r="H387">
        <f t="shared" ref="H387:H450" si="19">IF(E387="West",G387*8%,IF(D387="December",G387*10%,0))</f>
        <v>144</v>
      </c>
      <c r="I387">
        <f t="shared" ref="I387:I450" si="20">G387-H387</f>
        <v>1656</v>
      </c>
    </row>
    <row r="388" spans="1:9">
      <c r="A388" s="71" t="s">
        <v>60</v>
      </c>
      <c r="B388" s="71">
        <f>VLOOKUP(A388,'B. Summary'!$B$8:$E$10,4,FALSE)</f>
        <v>45</v>
      </c>
      <c r="C388" s="71" t="s">
        <v>41</v>
      </c>
      <c r="D388" s="71" t="s">
        <v>40</v>
      </c>
      <c r="E388" s="71" t="s">
        <v>59</v>
      </c>
      <c r="F388" s="71">
        <v>24</v>
      </c>
      <c r="G388">
        <f t="shared" si="18"/>
        <v>1080</v>
      </c>
      <c r="H388">
        <f t="shared" si="19"/>
        <v>86.4</v>
      </c>
      <c r="I388">
        <f t="shared" si="20"/>
        <v>993.6</v>
      </c>
    </row>
    <row r="389" spans="1:9">
      <c r="A389" s="71" t="s">
        <v>60</v>
      </c>
      <c r="B389" s="71">
        <f>VLOOKUP(A389,'B. Summary'!$B$8:$E$10,4,FALSE)</f>
        <v>45</v>
      </c>
      <c r="C389" s="71" t="s">
        <v>41</v>
      </c>
      <c r="D389" s="71" t="s">
        <v>45</v>
      </c>
      <c r="E389" s="71" t="s">
        <v>59</v>
      </c>
      <c r="F389" s="71">
        <v>40</v>
      </c>
      <c r="G389">
        <f t="shared" si="18"/>
        <v>1800</v>
      </c>
      <c r="H389">
        <f t="shared" si="19"/>
        <v>144</v>
      </c>
      <c r="I389">
        <f t="shared" si="20"/>
        <v>1656</v>
      </c>
    </row>
    <row r="390" spans="1:9">
      <c r="A390" s="71" t="s">
        <v>60</v>
      </c>
      <c r="B390" s="71">
        <f>VLOOKUP(A390,'B. Summary'!$B$8:$E$10,4,FALSE)</f>
        <v>45</v>
      </c>
      <c r="C390" s="71" t="s">
        <v>41</v>
      </c>
      <c r="D390" s="71" t="s">
        <v>52</v>
      </c>
      <c r="E390" s="71" t="s">
        <v>59</v>
      </c>
      <c r="F390" s="71">
        <v>16</v>
      </c>
      <c r="G390">
        <f t="shared" si="18"/>
        <v>720</v>
      </c>
      <c r="H390">
        <f t="shared" si="19"/>
        <v>57.6</v>
      </c>
      <c r="I390">
        <f t="shared" si="20"/>
        <v>662.4</v>
      </c>
    </row>
    <row r="391" spans="1:9">
      <c r="A391" s="71" t="s">
        <v>60</v>
      </c>
      <c r="B391" s="71">
        <f>VLOOKUP(A391,'B. Summary'!$B$8:$E$10,4,FALSE)</f>
        <v>45</v>
      </c>
      <c r="C391" s="71" t="s">
        <v>44</v>
      </c>
      <c r="D391" s="71" t="s">
        <v>39</v>
      </c>
      <c r="E391" s="71" t="s">
        <v>59</v>
      </c>
      <c r="F391" s="71">
        <v>12</v>
      </c>
      <c r="G391">
        <f t="shared" si="18"/>
        <v>540</v>
      </c>
      <c r="H391">
        <f t="shared" si="19"/>
        <v>43.2</v>
      </c>
      <c r="I391">
        <f t="shared" si="20"/>
        <v>496.8</v>
      </c>
    </row>
    <row r="392" spans="1:9">
      <c r="A392" s="71" t="s">
        <v>60</v>
      </c>
      <c r="B392" s="71">
        <f>VLOOKUP(A392,'B. Summary'!$B$8:$E$10,4,FALSE)</f>
        <v>45</v>
      </c>
      <c r="C392" s="71" t="s">
        <v>53</v>
      </c>
      <c r="D392" s="71" t="s">
        <v>55</v>
      </c>
      <c r="E392" s="71" t="s">
        <v>59</v>
      </c>
      <c r="F392" s="71">
        <v>8</v>
      </c>
      <c r="G392">
        <f t="shared" si="18"/>
        <v>360</v>
      </c>
      <c r="H392">
        <f t="shared" si="19"/>
        <v>28.8</v>
      </c>
      <c r="I392">
        <f t="shared" si="20"/>
        <v>331.2</v>
      </c>
    </row>
    <row r="393" spans="1:9">
      <c r="A393" s="71" t="s">
        <v>60</v>
      </c>
      <c r="B393" s="71">
        <f>VLOOKUP(A393,'B. Summary'!$B$8:$E$10,4,FALSE)</f>
        <v>45</v>
      </c>
      <c r="C393" s="71" t="s">
        <v>53</v>
      </c>
      <c r="D393" s="71" t="s">
        <v>47</v>
      </c>
      <c r="E393" s="71" t="s">
        <v>59</v>
      </c>
      <c r="F393" s="71">
        <v>8</v>
      </c>
      <c r="G393">
        <f t="shared" si="18"/>
        <v>360</v>
      </c>
      <c r="H393">
        <f t="shared" si="19"/>
        <v>28.8</v>
      </c>
      <c r="I393">
        <f t="shared" si="20"/>
        <v>331.2</v>
      </c>
    </row>
    <row r="394" spans="1:9">
      <c r="A394" s="71" t="s">
        <v>60</v>
      </c>
      <c r="B394" s="71">
        <f>VLOOKUP(A394,'B. Summary'!$B$8:$E$10,4,FALSE)</f>
        <v>45</v>
      </c>
      <c r="C394" s="71" t="s">
        <v>46</v>
      </c>
      <c r="D394" s="71" t="s">
        <v>45</v>
      </c>
      <c r="E394" s="71" t="s">
        <v>59</v>
      </c>
      <c r="F394" s="71">
        <v>8</v>
      </c>
      <c r="G394">
        <f t="shared" si="18"/>
        <v>360</v>
      </c>
      <c r="H394">
        <f t="shared" si="19"/>
        <v>28.8</v>
      </c>
      <c r="I394">
        <f t="shared" si="20"/>
        <v>331.2</v>
      </c>
    </row>
    <row r="395" spans="1:9">
      <c r="A395" s="71" t="s">
        <v>60</v>
      </c>
      <c r="B395" s="71">
        <f>VLOOKUP(A395,'B. Summary'!$B$8:$E$10,4,FALSE)</f>
        <v>45</v>
      </c>
      <c r="C395" s="71" t="s">
        <v>56</v>
      </c>
      <c r="D395" s="71" t="s">
        <v>54</v>
      </c>
      <c r="E395" s="71" t="s">
        <v>59</v>
      </c>
      <c r="F395" s="71">
        <v>32</v>
      </c>
      <c r="G395">
        <f t="shared" si="18"/>
        <v>1440</v>
      </c>
      <c r="H395">
        <f t="shared" si="19"/>
        <v>115.2</v>
      </c>
      <c r="I395">
        <f t="shared" si="20"/>
        <v>1324.8</v>
      </c>
    </row>
    <row r="396" spans="1:9">
      <c r="A396" s="71" t="s">
        <v>60</v>
      </c>
      <c r="B396" s="71">
        <f>VLOOKUP(A396,'B. Summary'!$B$8:$E$10,4,FALSE)</f>
        <v>45</v>
      </c>
      <c r="C396" s="71" t="s">
        <v>48</v>
      </c>
      <c r="D396" s="71" t="s">
        <v>35</v>
      </c>
      <c r="E396" s="71" t="s">
        <v>59</v>
      </c>
      <c r="F396" s="71">
        <v>12</v>
      </c>
      <c r="G396">
        <f t="shared" si="18"/>
        <v>540</v>
      </c>
      <c r="H396">
        <f t="shared" si="19"/>
        <v>43.2</v>
      </c>
      <c r="I396">
        <f t="shared" si="20"/>
        <v>496.8</v>
      </c>
    </row>
    <row r="397" spans="1:9">
      <c r="A397" s="71" t="s">
        <v>60</v>
      </c>
      <c r="B397" s="71">
        <f>VLOOKUP(A397,'B. Summary'!$B$8:$E$10,4,FALSE)</f>
        <v>45</v>
      </c>
      <c r="C397" s="71" t="s">
        <v>34</v>
      </c>
      <c r="D397" s="71" t="s">
        <v>43</v>
      </c>
      <c r="E397" s="71" t="s">
        <v>59</v>
      </c>
      <c r="F397" s="71">
        <v>15</v>
      </c>
      <c r="G397">
        <f t="shared" si="18"/>
        <v>675</v>
      </c>
      <c r="H397">
        <f t="shared" si="19"/>
        <v>54</v>
      </c>
      <c r="I397">
        <f t="shared" si="20"/>
        <v>621</v>
      </c>
    </row>
    <row r="398" spans="1:9">
      <c r="A398" s="71" t="s">
        <v>60</v>
      </c>
      <c r="B398" s="71">
        <f>VLOOKUP(A398,'B. Summary'!$B$8:$E$10,4,FALSE)</f>
        <v>45</v>
      </c>
      <c r="C398" s="71" t="s">
        <v>58</v>
      </c>
      <c r="D398" s="71" t="s">
        <v>35</v>
      </c>
      <c r="E398" s="71" t="s">
        <v>59</v>
      </c>
      <c r="F398" s="71">
        <v>3</v>
      </c>
      <c r="G398">
        <f t="shared" si="18"/>
        <v>135</v>
      </c>
      <c r="H398">
        <f t="shared" si="19"/>
        <v>10.8</v>
      </c>
      <c r="I398">
        <f t="shared" si="20"/>
        <v>124.2</v>
      </c>
    </row>
    <row r="399" spans="1:9">
      <c r="A399" s="71" t="s">
        <v>60</v>
      </c>
      <c r="B399" s="71">
        <f>VLOOKUP(A399,'B. Summary'!$B$8:$E$10,4,FALSE)</f>
        <v>45</v>
      </c>
      <c r="C399" s="71" t="s">
        <v>37</v>
      </c>
      <c r="D399" s="71" t="s">
        <v>40</v>
      </c>
      <c r="E399" s="71" t="s">
        <v>59</v>
      </c>
      <c r="F399" s="71">
        <v>9</v>
      </c>
      <c r="G399">
        <f t="shared" si="18"/>
        <v>405</v>
      </c>
      <c r="H399">
        <f t="shared" si="19"/>
        <v>32.4</v>
      </c>
      <c r="I399">
        <f t="shared" si="20"/>
        <v>372.6</v>
      </c>
    </row>
    <row r="400" spans="1:9">
      <c r="A400" s="71" t="s">
        <v>60</v>
      </c>
      <c r="B400" s="71">
        <f>VLOOKUP(A400,'B. Summary'!$B$8:$E$10,4,FALSE)</f>
        <v>45</v>
      </c>
      <c r="C400" s="71" t="s">
        <v>38</v>
      </c>
      <c r="D400" s="71" t="s">
        <v>51</v>
      </c>
      <c r="E400" s="71" t="s">
        <v>59</v>
      </c>
      <c r="F400" s="71">
        <v>9</v>
      </c>
      <c r="G400">
        <f t="shared" si="18"/>
        <v>405</v>
      </c>
      <c r="H400">
        <f t="shared" si="19"/>
        <v>32.4</v>
      </c>
      <c r="I400">
        <f t="shared" si="20"/>
        <v>372.6</v>
      </c>
    </row>
    <row r="401" spans="1:9">
      <c r="A401" s="71" t="s">
        <v>60</v>
      </c>
      <c r="B401" s="71">
        <f>VLOOKUP(A401,'B. Summary'!$B$8:$E$10,4,FALSE)</f>
        <v>45</v>
      </c>
      <c r="C401" s="71" t="s">
        <v>41</v>
      </c>
      <c r="D401" s="71" t="s">
        <v>40</v>
      </c>
      <c r="E401" s="71" t="s">
        <v>59</v>
      </c>
      <c r="F401" s="71">
        <v>18</v>
      </c>
      <c r="G401">
        <f t="shared" si="18"/>
        <v>810</v>
      </c>
      <c r="H401">
        <f t="shared" si="19"/>
        <v>64.8</v>
      </c>
      <c r="I401">
        <f t="shared" si="20"/>
        <v>745.2</v>
      </c>
    </row>
    <row r="402" spans="1:9">
      <c r="A402" s="71" t="s">
        <v>60</v>
      </c>
      <c r="B402" s="71">
        <f>VLOOKUP(A402,'B. Summary'!$B$8:$E$10,4,FALSE)</f>
        <v>45</v>
      </c>
      <c r="C402" s="71" t="s">
        <v>41</v>
      </c>
      <c r="D402" s="71" t="s">
        <v>55</v>
      </c>
      <c r="E402" s="71" t="s">
        <v>59</v>
      </c>
      <c r="F402" s="71">
        <v>12</v>
      </c>
      <c r="G402">
        <f t="shared" si="18"/>
        <v>540</v>
      </c>
      <c r="H402">
        <f t="shared" si="19"/>
        <v>43.2</v>
      </c>
      <c r="I402">
        <f t="shared" si="20"/>
        <v>496.8</v>
      </c>
    </row>
    <row r="403" spans="1:9">
      <c r="A403" s="71" t="s">
        <v>60</v>
      </c>
      <c r="B403" s="71">
        <f>VLOOKUP(A403,'B. Summary'!$B$8:$E$10,4,FALSE)</f>
        <v>45</v>
      </c>
      <c r="C403" s="71" t="s">
        <v>53</v>
      </c>
      <c r="D403" s="71" t="s">
        <v>45</v>
      </c>
      <c r="E403" s="71" t="s">
        <v>59</v>
      </c>
      <c r="F403" s="71">
        <v>21</v>
      </c>
      <c r="G403">
        <f t="shared" si="18"/>
        <v>945</v>
      </c>
      <c r="H403">
        <f t="shared" si="19"/>
        <v>75.600000000000009</v>
      </c>
      <c r="I403">
        <f t="shared" si="20"/>
        <v>869.4</v>
      </c>
    </row>
    <row r="404" spans="1:9">
      <c r="A404" s="71" t="s">
        <v>60</v>
      </c>
      <c r="B404" s="71">
        <f>VLOOKUP(A404,'B. Summary'!$B$8:$E$10,4,FALSE)</f>
        <v>45</v>
      </c>
      <c r="C404" s="71" t="s">
        <v>46</v>
      </c>
      <c r="D404" s="71" t="s">
        <v>51</v>
      </c>
      <c r="E404" s="71" t="s">
        <v>59</v>
      </c>
      <c r="F404" s="71">
        <v>3</v>
      </c>
      <c r="G404">
        <f t="shared" si="18"/>
        <v>135</v>
      </c>
      <c r="H404">
        <f t="shared" si="19"/>
        <v>10.8</v>
      </c>
      <c r="I404">
        <f t="shared" si="20"/>
        <v>124.2</v>
      </c>
    </row>
    <row r="405" spans="1:9">
      <c r="A405" s="71" t="s">
        <v>60</v>
      </c>
      <c r="B405" s="71">
        <f>VLOOKUP(A405,'B. Summary'!$B$8:$E$10,4,FALSE)</f>
        <v>45</v>
      </c>
      <c r="C405" s="71" t="s">
        <v>46</v>
      </c>
      <c r="D405" s="71" t="s">
        <v>52</v>
      </c>
      <c r="E405" s="71" t="s">
        <v>59</v>
      </c>
      <c r="F405" s="71">
        <v>24</v>
      </c>
      <c r="G405">
        <f t="shared" si="18"/>
        <v>1080</v>
      </c>
      <c r="H405">
        <f t="shared" si="19"/>
        <v>86.4</v>
      </c>
      <c r="I405">
        <f t="shared" si="20"/>
        <v>993.6</v>
      </c>
    </row>
    <row r="406" spans="1:9">
      <c r="A406" s="71" t="s">
        <v>60</v>
      </c>
      <c r="B406" s="71">
        <f>VLOOKUP(A406,'B. Summary'!$B$8:$E$10,4,FALSE)</f>
        <v>45</v>
      </c>
      <c r="C406" s="71" t="s">
        <v>56</v>
      </c>
      <c r="D406" s="71" t="s">
        <v>43</v>
      </c>
      <c r="E406" s="71" t="s">
        <v>59</v>
      </c>
      <c r="F406" s="71">
        <v>15</v>
      </c>
      <c r="G406">
        <f t="shared" si="18"/>
        <v>675</v>
      </c>
      <c r="H406">
        <f t="shared" si="19"/>
        <v>54</v>
      </c>
      <c r="I406">
        <f t="shared" si="20"/>
        <v>621</v>
      </c>
    </row>
    <row r="407" spans="1:9">
      <c r="A407" s="71" t="s">
        <v>60</v>
      </c>
      <c r="B407" s="71">
        <f>VLOOKUP(A407,'B. Summary'!$B$8:$E$10,4,FALSE)</f>
        <v>45</v>
      </c>
      <c r="C407" s="71" t="s">
        <v>56</v>
      </c>
      <c r="D407" s="71" t="s">
        <v>54</v>
      </c>
      <c r="E407" s="71" t="s">
        <v>59</v>
      </c>
      <c r="F407" s="71">
        <v>15</v>
      </c>
      <c r="G407">
        <f t="shared" si="18"/>
        <v>675</v>
      </c>
      <c r="H407">
        <f t="shared" si="19"/>
        <v>54</v>
      </c>
      <c r="I407">
        <f t="shared" si="20"/>
        <v>621</v>
      </c>
    </row>
    <row r="408" spans="1:9">
      <c r="A408" s="71" t="s">
        <v>60</v>
      </c>
      <c r="B408" s="71">
        <f>VLOOKUP(A408,'B. Summary'!$B$8:$E$10,4,FALSE)</f>
        <v>45</v>
      </c>
      <c r="C408" s="71" t="s">
        <v>48</v>
      </c>
      <c r="D408" s="71" t="s">
        <v>49</v>
      </c>
      <c r="E408" s="71" t="s">
        <v>59</v>
      </c>
      <c r="F408" s="71">
        <v>18</v>
      </c>
      <c r="G408">
        <f t="shared" si="18"/>
        <v>810</v>
      </c>
      <c r="H408">
        <f t="shared" si="19"/>
        <v>64.8</v>
      </c>
      <c r="I408">
        <f t="shared" si="20"/>
        <v>745.2</v>
      </c>
    </row>
    <row r="409" spans="1:9">
      <c r="A409" s="71" t="s">
        <v>60</v>
      </c>
      <c r="B409" s="71">
        <f>VLOOKUP(A409,'B. Summary'!$B$8:$E$10,4,FALSE)</f>
        <v>45</v>
      </c>
      <c r="C409" s="71" t="s">
        <v>48</v>
      </c>
      <c r="D409" s="71" t="s">
        <v>45</v>
      </c>
      <c r="E409" s="71" t="s">
        <v>59</v>
      </c>
      <c r="F409" s="71">
        <v>30</v>
      </c>
      <c r="G409">
        <f t="shared" si="18"/>
        <v>1350</v>
      </c>
      <c r="H409">
        <f t="shared" si="19"/>
        <v>108</v>
      </c>
      <c r="I409">
        <f t="shared" si="20"/>
        <v>1242</v>
      </c>
    </row>
    <row r="410" spans="1:9">
      <c r="A410" s="71" t="s">
        <v>60</v>
      </c>
      <c r="B410" s="71">
        <f>VLOOKUP(A410,'B. Summary'!$B$8:$E$10,4,FALSE)</f>
        <v>45</v>
      </c>
      <c r="C410" s="71" t="s">
        <v>34</v>
      </c>
      <c r="D410" s="71" t="s">
        <v>54</v>
      </c>
      <c r="E410" s="71" t="s">
        <v>59</v>
      </c>
      <c r="F410" s="71">
        <v>21</v>
      </c>
      <c r="G410">
        <f t="shared" si="18"/>
        <v>945</v>
      </c>
      <c r="H410">
        <f t="shared" si="19"/>
        <v>75.600000000000009</v>
      </c>
      <c r="I410">
        <f t="shared" si="20"/>
        <v>869.4</v>
      </c>
    </row>
    <row r="411" spans="1:9">
      <c r="A411" s="71" t="s">
        <v>60</v>
      </c>
      <c r="B411" s="71">
        <f>VLOOKUP(A411,'B. Summary'!$B$8:$E$10,4,FALSE)</f>
        <v>45</v>
      </c>
      <c r="C411" s="71" t="s">
        <v>34</v>
      </c>
      <c r="D411" s="71" t="s">
        <v>42</v>
      </c>
      <c r="E411" s="71" t="s">
        <v>59</v>
      </c>
      <c r="F411" s="71">
        <v>15</v>
      </c>
      <c r="G411">
        <f t="shared" si="18"/>
        <v>675</v>
      </c>
      <c r="H411">
        <f t="shared" si="19"/>
        <v>54</v>
      </c>
      <c r="I411">
        <f t="shared" si="20"/>
        <v>621</v>
      </c>
    </row>
    <row r="412" spans="1:9">
      <c r="A412" s="71" t="s">
        <v>60</v>
      </c>
      <c r="B412" s="71">
        <f>VLOOKUP(A412,'B. Summary'!$B$8:$E$10,4,FALSE)</f>
        <v>45</v>
      </c>
      <c r="C412" s="71" t="s">
        <v>34</v>
      </c>
      <c r="D412" s="71" t="s">
        <v>55</v>
      </c>
      <c r="E412" s="71" t="s">
        <v>59</v>
      </c>
      <c r="F412" s="71">
        <v>18</v>
      </c>
      <c r="G412">
        <f t="shared" si="18"/>
        <v>810</v>
      </c>
      <c r="H412">
        <f t="shared" si="19"/>
        <v>64.8</v>
      </c>
      <c r="I412">
        <f t="shared" si="20"/>
        <v>745.2</v>
      </c>
    </row>
    <row r="413" spans="1:9">
      <c r="A413" s="71" t="s">
        <v>60</v>
      </c>
      <c r="B413" s="71">
        <f>VLOOKUP(A413,'B. Summary'!$B$8:$E$10,4,FALSE)</f>
        <v>45</v>
      </c>
      <c r="C413" s="71" t="s">
        <v>37</v>
      </c>
      <c r="D413" s="71" t="s">
        <v>54</v>
      </c>
      <c r="E413" s="71" t="s">
        <v>59</v>
      </c>
      <c r="F413" s="71">
        <v>12</v>
      </c>
      <c r="G413">
        <f t="shared" si="18"/>
        <v>540</v>
      </c>
      <c r="H413">
        <f t="shared" si="19"/>
        <v>43.2</v>
      </c>
      <c r="I413">
        <f t="shared" si="20"/>
        <v>496.8</v>
      </c>
    </row>
    <row r="414" spans="1:9">
      <c r="A414" s="71" t="s">
        <v>60</v>
      </c>
      <c r="B414" s="71">
        <f>VLOOKUP(A414,'B. Summary'!$B$8:$E$10,4,FALSE)</f>
        <v>45</v>
      </c>
      <c r="C414" s="71" t="s">
        <v>41</v>
      </c>
      <c r="D414" s="71" t="s">
        <v>43</v>
      </c>
      <c r="E414" s="71" t="s">
        <v>59</v>
      </c>
      <c r="F414" s="71">
        <v>24</v>
      </c>
      <c r="G414">
        <f t="shared" si="18"/>
        <v>1080</v>
      </c>
      <c r="H414">
        <f t="shared" si="19"/>
        <v>86.4</v>
      </c>
      <c r="I414">
        <f t="shared" si="20"/>
        <v>993.6</v>
      </c>
    </row>
    <row r="415" spans="1:9">
      <c r="A415" s="71" t="s">
        <v>60</v>
      </c>
      <c r="B415" s="71">
        <f>VLOOKUP(A415,'B. Summary'!$B$8:$E$10,4,FALSE)</f>
        <v>45</v>
      </c>
      <c r="C415" s="71" t="s">
        <v>41</v>
      </c>
      <c r="D415" s="71" t="s">
        <v>39</v>
      </c>
      <c r="E415" s="71" t="s">
        <v>59</v>
      </c>
      <c r="F415" s="71">
        <v>18</v>
      </c>
      <c r="G415">
        <f t="shared" si="18"/>
        <v>810</v>
      </c>
      <c r="H415">
        <f t="shared" si="19"/>
        <v>64.8</v>
      </c>
      <c r="I415">
        <f t="shared" si="20"/>
        <v>745.2</v>
      </c>
    </row>
    <row r="416" spans="1:9">
      <c r="A416" s="71" t="s">
        <v>60</v>
      </c>
      <c r="B416" s="71">
        <f>VLOOKUP(A416,'B. Summary'!$B$8:$E$10,4,FALSE)</f>
        <v>45</v>
      </c>
      <c r="C416" s="71" t="s">
        <v>44</v>
      </c>
      <c r="D416" s="71" t="s">
        <v>40</v>
      </c>
      <c r="E416" s="71" t="s">
        <v>59</v>
      </c>
      <c r="F416" s="71">
        <v>21</v>
      </c>
      <c r="G416">
        <f t="shared" si="18"/>
        <v>945</v>
      </c>
      <c r="H416">
        <f t="shared" si="19"/>
        <v>75.600000000000009</v>
      </c>
      <c r="I416">
        <f t="shared" si="20"/>
        <v>869.4</v>
      </c>
    </row>
    <row r="417" spans="1:9">
      <c r="A417" s="71" t="s">
        <v>60</v>
      </c>
      <c r="B417" s="71">
        <f>VLOOKUP(A417,'B. Summary'!$B$8:$E$10,4,FALSE)</f>
        <v>45</v>
      </c>
      <c r="C417" s="71" t="s">
        <v>53</v>
      </c>
      <c r="D417" s="71" t="s">
        <v>40</v>
      </c>
      <c r="E417" s="71" t="s">
        <v>59</v>
      </c>
      <c r="F417" s="71">
        <v>24</v>
      </c>
      <c r="G417">
        <f t="shared" si="18"/>
        <v>1080</v>
      </c>
      <c r="H417">
        <f t="shared" si="19"/>
        <v>86.4</v>
      </c>
      <c r="I417">
        <f t="shared" si="20"/>
        <v>993.6</v>
      </c>
    </row>
    <row r="418" spans="1:9">
      <c r="A418" s="71" t="s">
        <v>60</v>
      </c>
      <c r="B418" s="71">
        <f>VLOOKUP(A418,'B. Summary'!$B$8:$E$10,4,FALSE)</f>
        <v>45</v>
      </c>
      <c r="C418" s="71" t="s">
        <v>53</v>
      </c>
      <c r="D418" s="71" t="s">
        <v>40</v>
      </c>
      <c r="E418" s="71" t="s">
        <v>59</v>
      </c>
      <c r="F418" s="71">
        <v>6</v>
      </c>
      <c r="G418">
        <f t="shared" si="18"/>
        <v>270</v>
      </c>
      <c r="H418">
        <f t="shared" si="19"/>
        <v>21.6</v>
      </c>
      <c r="I418">
        <f t="shared" si="20"/>
        <v>248.4</v>
      </c>
    </row>
    <row r="419" spans="1:9">
      <c r="A419" s="71" t="s">
        <v>60</v>
      </c>
      <c r="B419" s="71">
        <f>VLOOKUP(A419,'B. Summary'!$B$8:$E$10,4,FALSE)</f>
        <v>45</v>
      </c>
      <c r="C419" s="71" t="s">
        <v>56</v>
      </c>
      <c r="D419" s="71" t="s">
        <v>51</v>
      </c>
      <c r="E419" s="71" t="s">
        <v>59</v>
      </c>
      <c r="F419" s="71">
        <v>18</v>
      </c>
      <c r="G419">
        <f t="shared" si="18"/>
        <v>810</v>
      </c>
      <c r="H419">
        <f t="shared" si="19"/>
        <v>64.8</v>
      </c>
      <c r="I419">
        <f t="shared" si="20"/>
        <v>745.2</v>
      </c>
    </row>
    <row r="420" spans="1:9">
      <c r="A420" s="71" t="s">
        <v>60</v>
      </c>
      <c r="B420" s="71">
        <f>VLOOKUP(A420,'B. Summary'!$B$8:$E$10,4,FALSE)</f>
        <v>45</v>
      </c>
      <c r="C420" s="71" t="s">
        <v>48</v>
      </c>
      <c r="D420" s="71" t="s">
        <v>49</v>
      </c>
      <c r="E420" s="71" t="s">
        <v>59</v>
      </c>
      <c r="F420" s="71">
        <v>15</v>
      </c>
      <c r="G420">
        <f t="shared" si="18"/>
        <v>675</v>
      </c>
      <c r="H420">
        <f t="shared" si="19"/>
        <v>54</v>
      </c>
      <c r="I420">
        <f t="shared" si="20"/>
        <v>621</v>
      </c>
    </row>
    <row r="421" spans="1:9">
      <c r="A421" s="71" t="s">
        <v>60</v>
      </c>
      <c r="B421" s="71">
        <f>VLOOKUP(A421,'B. Summary'!$B$8:$E$10,4,FALSE)</f>
        <v>45</v>
      </c>
      <c r="C421" s="71" t="s">
        <v>34</v>
      </c>
      <c r="D421" s="71" t="s">
        <v>43</v>
      </c>
      <c r="E421" s="71" t="s">
        <v>59</v>
      </c>
      <c r="F421" s="71">
        <v>30</v>
      </c>
      <c r="G421">
        <f t="shared" si="18"/>
        <v>1350</v>
      </c>
      <c r="H421">
        <f t="shared" si="19"/>
        <v>108</v>
      </c>
      <c r="I421">
        <f t="shared" si="20"/>
        <v>1242</v>
      </c>
    </row>
    <row r="422" spans="1:9">
      <c r="A422" s="71" t="s">
        <v>60</v>
      </c>
      <c r="B422" s="71">
        <f>VLOOKUP(A422,'B. Summary'!$B$8:$E$10,4,FALSE)</f>
        <v>45</v>
      </c>
      <c r="C422" s="71" t="s">
        <v>34</v>
      </c>
      <c r="D422" s="71" t="s">
        <v>39</v>
      </c>
      <c r="E422" s="71" t="s">
        <v>59</v>
      </c>
      <c r="F422" s="71">
        <v>24</v>
      </c>
      <c r="G422">
        <f t="shared" si="18"/>
        <v>1080</v>
      </c>
      <c r="H422">
        <f t="shared" si="19"/>
        <v>86.4</v>
      </c>
      <c r="I422">
        <f t="shared" si="20"/>
        <v>993.6</v>
      </c>
    </row>
    <row r="423" spans="1:9">
      <c r="A423" s="71" t="s">
        <v>60</v>
      </c>
      <c r="B423" s="71">
        <f>VLOOKUP(A423,'B. Summary'!$B$8:$E$10,4,FALSE)</f>
        <v>45</v>
      </c>
      <c r="C423" s="71" t="s">
        <v>58</v>
      </c>
      <c r="D423" s="71" t="s">
        <v>40</v>
      </c>
      <c r="E423" s="71" t="s">
        <v>59</v>
      </c>
      <c r="F423" s="71">
        <v>3</v>
      </c>
      <c r="G423">
        <f t="shared" si="18"/>
        <v>135</v>
      </c>
      <c r="H423">
        <f t="shared" si="19"/>
        <v>10.8</v>
      </c>
      <c r="I423">
        <f t="shared" si="20"/>
        <v>124.2</v>
      </c>
    </row>
    <row r="424" spans="1:9">
      <c r="A424" s="71" t="s">
        <v>60</v>
      </c>
      <c r="B424" s="71">
        <f>VLOOKUP(A424,'B. Summary'!$B$8:$E$10,4,FALSE)</f>
        <v>45</v>
      </c>
      <c r="C424" s="71" t="s">
        <v>38</v>
      </c>
      <c r="D424" s="71" t="s">
        <v>42</v>
      </c>
      <c r="E424" s="71" t="s">
        <v>59</v>
      </c>
      <c r="F424" s="71">
        <v>18</v>
      </c>
      <c r="G424">
        <f t="shared" si="18"/>
        <v>810</v>
      </c>
      <c r="H424">
        <f t="shared" si="19"/>
        <v>64.8</v>
      </c>
      <c r="I424">
        <f t="shared" si="20"/>
        <v>745.2</v>
      </c>
    </row>
    <row r="425" spans="1:9">
      <c r="A425" s="71" t="s">
        <v>60</v>
      </c>
      <c r="B425" s="71">
        <f>VLOOKUP(A425,'B. Summary'!$B$8:$E$10,4,FALSE)</f>
        <v>45</v>
      </c>
      <c r="C425" s="71" t="s">
        <v>38</v>
      </c>
      <c r="D425" s="71" t="s">
        <v>40</v>
      </c>
      <c r="E425" s="71" t="s">
        <v>59</v>
      </c>
      <c r="F425" s="71">
        <v>18</v>
      </c>
      <c r="G425">
        <f t="shared" si="18"/>
        <v>810</v>
      </c>
      <c r="H425">
        <f t="shared" si="19"/>
        <v>64.8</v>
      </c>
      <c r="I425">
        <f t="shared" si="20"/>
        <v>745.2</v>
      </c>
    </row>
    <row r="426" spans="1:9">
      <c r="A426" s="71" t="s">
        <v>60</v>
      </c>
      <c r="B426" s="71">
        <f>VLOOKUP(A426,'B. Summary'!$B$8:$E$10,4,FALSE)</f>
        <v>45</v>
      </c>
      <c r="C426" s="71" t="s">
        <v>38</v>
      </c>
      <c r="D426" s="71" t="s">
        <v>54</v>
      </c>
      <c r="E426" s="71" t="s">
        <v>59</v>
      </c>
      <c r="F426" s="71">
        <v>12</v>
      </c>
      <c r="G426">
        <f t="shared" si="18"/>
        <v>540</v>
      </c>
      <c r="H426">
        <f t="shared" si="19"/>
        <v>43.2</v>
      </c>
      <c r="I426">
        <f t="shared" si="20"/>
        <v>496.8</v>
      </c>
    </row>
    <row r="427" spans="1:9">
      <c r="A427" s="71" t="s">
        <v>60</v>
      </c>
      <c r="B427" s="71">
        <f>VLOOKUP(A427,'B. Summary'!$B$8:$E$10,4,FALSE)</f>
        <v>45</v>
      </c>
      <c r="C427" s="71" t="s">
        <v>41</v>
      </c>
      <c r="D427" s="71" t="s">
        <v>42</v>
      </c>
      <c r="E427" s="71" t="s">
        <v>59</v>
      </c>
      <c r="F427" s="71">
        <v>9</v>
      </c>
      <c r="G427">
        <f t="shared" si="18"/>
        <v>405</v>
      </c>
      <c r="H427">
        <f t="shared" si="19"/>
        <v>32.4</v>
      </c>
      <c r="I427">
        <f t="shared" si="20"/>
        <v>372.6</v>
      </c>
    </row>
    <row r="428" spans="1:9">
      <c r="A428" s="71" t="s">
        <v>60</v>
      </c>
      <c r="B428" s="71">
        <f>VLOOKUP(A428,'B. Summary'!$B$8:$E$10,4,FALSE)</f>
        <v>45</v>
      </c>
      <c r="C428" s="71" t="s">
        <v>44</v>
      </c>
      <c r="D428" s="71" t="s">
        <v>43</v>
      </c>
      <c r="E428" s="71" t="s">
        <v>59</v>
      </c>
      <c r="F428" s="71">
        <v>3</v>
      </c>
      <c r="G428">
        <f t="shared" si="18"/>
        <v>135</v>
      </c>
      <c r="H428">
        <f t="shared" si="19"/>
        <v>10.8</v>
      </c>
      <c r="I428">
        <f t="shared" si="20"/>
        <v>124.2</v>
      </c>
    </row>
    <row r="429" spans="1:9">
      <c r="A429" s="71" t="s">
        <v>60</v>
      </c>
      <c r="B429" s="71">
        <f>VLOOKUP(A429,'B. Summary'!$B$8:$E$10,4,FALSE)</f>
        <v>45</v>
      </c>
      <c r="C429" s="71" t="s">
        <v>53</v>
      </c>
      <c r="D429" s="71" t="s">
        <v>40</v>
      </c>
      <c r="E429" s="71" t="s">
        <v>59</v>
      </c>
      <c r="F429" s="71">
        <v>3</v>
      </c>
      <c r="G429">
        <f t="shared" si="18"/>
        <v>135</v>
      </c>
      <c r="H429">
        <f t="shared" si="19"/>
        <v>10.8</v>
      </c>
      <c r="I429">
        <f t="shared" si="20"/>
        <v>124.2</v>
      </c>
    </row>
    <row r="430" spans="1:9">
      <c r="A430" s="71" t="s">
        <v>60</v>
      </c>
      <c r="B430" s="71">
        <f>VLOOKUP(A430,'B. Summary'!$B$8:$E$10,4,FALSE)</f>
        <v>45</v>
      </c>
      <c r="C430" s="71" t="s">
        <v>46</v>
      </c>
      <c r="D430" s="71" t="s">
        <v>39</v>
      </c>
      <c r="E430" s="71" t="s">
        <v>59</v>
      </c>
      <c r="F430" s="71">
        <v>27</v>
      </c>
      <c r="G430">
        <f t="shared" si="18"/>
        <v>1215</v>
      </c>
      <c r="H430">
        <f t="shared" si="19"/>
        <v>97.2</v>
      </c>
      <c r="I430">
        <f t="shared" si="20"/>
        <v>1117.8</v>
      </c>
    </row>
    <row r="431" spans="1:9">
      <c r="A431" s="71" t="s">
        <v>60</v>
      </c>
      <c r="B431" s="71">
        <f>VLOOKUP(A431,'B. Summary'!$B$8:$E$10,4,FALSE)</f>
        <v>45</v>
      </c>
      <c r="C431" s="71" t="s">
        <v>56</v>
      </c>
      <c r="D431" s="71" t="s">
        <v>55</v>
      </c>
      <c r="E431" s="71" t="s">
        <v>59</v>
      </c>
      <c r="F431" s="71">
        <v>18</v>
      </c>
      <c r="G431">
        <f t="shared" si="18"/>
        <v>810</v>
      </c>
      <c r="H431">
        <f t="shared" si="19"/>
        <v>64.8</v>
      </c>
      <c r="I431">
        <f t="shared" si="20"/>
        <v>745.2</v>
      </c>
    </row>
    <row r="432" spans="1:9">
      <c r="A432" s="71" t="s">
        <v>60</v>
      </c>
      <c r="B432" s="71">
        <f>VLOOKUP(A432,'B. Summary'!$B$8:$E$10,4,FALSE)</f>
        <v>45</v>
      </c>
      <c r="C432" s="71" t="s">
        <v>48</v>
      </c>
      <c r="D432" s="71" t="s">
        <v>35</v>
      </c>
      <c r="E432" s="71" t="s">
        <v>59</v>
      </c>
      <c r="F432" s="71">
        <v>27</v>
      </c>
      <c r="G432">
        <f t="shared" si="18"/>
        <v>1215</v>
      </c>
      <c r="H432">
        <f t="shared" si="19"/>
        <v>97.2</v>
      </c>
      <c r="I432">
        <f t="shared" si="20"/>
        <v>1117.8</v>
      </c>
    </row>
    <row r="433" spans="1:9">
      <c r="A433" s="71" t="s">
        <v>61</v>
      </c>
      <c r="B433" s="71">
        <f>VLOOKUP(A433,'B. Summary'!$B$8:$E$10,4,FALSE)</f>
        <v>33</v>
      </c>
      <c r="C433" s="71" t="s">
        <v>34</v>
      </c>
      <c r="D433" s="71" t="s">
        <v>35</v>
      </c>
      <c r="E433" s="71" t="s">
        <v>59</v>
      </c>
      <c r="F433" s="71">
        <v>24</v>
      </c>
      <c r="G433">
        <f t="shared" si="18"/>
        <v>792</v>
      </c>
      <c r="H433">
        <f t="shared" si="19"/>
        <v>63.36</v>
      </c>
      <c r="I433">
        <f t="shared" si="20"/>
        <v>728.64</v>
      </c>
    </row>
    <row r="434" spans="1:9">
      <c r="A434" s="71" t="s">
        <v>61</v>
      </c>
      <c r="B434" s="71">
        <f>VLOOKUP(A434,'B. Summary'!$B$8:$E$10,4,FALSE)</f>
        <v>33</v>
      </c>
      <c r="C434" s="71" t="s">
        <v>58</v>
      </c>
      <c r="D434" s="71" t="s">
        <v>47</v>
      </c>
      <c r="E434" s="71" t="s">
        <v>59</v>
      </c>
      <c r="F434" s="71">
        <v>18</v>
      </c>
      <c r="G434">
        <f t="shared" si="18"/>
        <v>594</v>
      </c>
      <c r="H434">
        <f t="shared" si="19"/>
        <v>47.52</v>
      </c>
      <c r="I434">
        <f t="shared" si="20"/>
        <v>546.48</v>
      </c>
    </row>
    <row r="435" spans="1:9">
      <c r="A435" s="71" t="s">
        <v>61</v>
      </c>
      <c r="B435" s="71">
        <f>VLOOKUP(A435,'B. Summary'!$B$8:$E$10,4,FALSE)</f>
        <v>33</v>
      </c>
      <c r="C435" s="71" t="s">
        <v>58</v>
      </c>
      <c r="D435" s="71" t="s">
        <v>45</v>
      </c>
      <c r="E435" s="71" t="s">
        <v>59</v>
      </c>
      <c r="F435" s="71">
        <v>12</v>
      </c>
      <c r="G435">
        <f t="shared" si="18"/>
        <v>396</v>
      </c>
      <c r="H435">
        <f t="shared" si="19"/>
        <v>31.68</v>
      </c>
      <c r="I435">
        <f t="shared" si="20"/>
        <v>364.32</v>
      </c>
    </row>
    <row r="436" spans="1:9">
      <c r="A436" s="71" t="s">
        <v>61</v>
      </c>
      <c r="B436" s="71">
        <f>VLOOKUP(A436,'B. Summary'!$B$8:$E$10,4,FALSE)</f>
        <v>33</v>
      </c>
      <c r="C436" s="71" t="s">
        <v>37</v>
      </c>
      <c r="D436" s="71" t="s">
        <v>35</v>
      </c>
      <c r="E436" s="71" t="s">
        <v>59</v>
      </c>
      <c r="F436" s="71">
        <v>12</v>
      </c>
      <c r="G436">
        <f t="shared" si="18"/>
        <v>396</v>
      </c>
      <c r="H436">
        <f t="shared" si="19"/>
        <v>31.68</v>
      </c>
      <c r="I436">
        <f t="shared" si="20"/>
        <v>364.32</v>
      </c>
    </row>
    <row r="437" spans="1:9">
      <c r="A437" s="71" t="s">
        <v>61</v>
      </c>
      <c r="B437" s="71">
        <f>VLOOKUP(A437,'B. Summary'!$B$8:$E$10,4,FALSE)</f>
        <v>33</v>
      </c>
      <c r="C437" s="71" t="s">
        <v>41</v>
      </c>
      <c r="D437" s="71" t="s">
        <v>51</v>
      </c>
      <c r="E437" s="71" t="s">
        <v>59</v>
      </c>
      <c r="F437" s="71">
        <v>21</v>
      </c>
      <c r="G437">
        <f t="shared" si="18"/>
        <v>693</v>
      </c>
      <c r="H437">
        <f t="shared" si="19"/>
        <v>55.44</v>
      </c>
      <c r="I437">
        <f t="shared" si="20"/>
        <v>637.55999999999995</v>
      </c>
    </row>
    <row r="438" spans="1:9">
      <c r="A438" s="71" t="s">
        <v>61</v>
      </c>
      <c r="B438" s="71">
        <f>VLOOKUP(A438,'B. Summary'!$B$8:$E$10,4,FALSE)</f>
        <v>33</v>
      </c>
      <c r="C438" s="71" t="s">
        <v>41</v>
      </c>
      <c r="D438" s="71" t="s">
        <v>49</v>
      </c>
      <c r="E438" s="71" t="s">
        <v>59</v>
      </c>
      <c r="F438" s="71">
        <v>24</v>
      </c>
      <c r="G438">
        <f t="shared" si="18"/>
        <v>792</v>
      </c>
      <c r="H438">
        <f t="shared" si="19"/>
        <v>63.36</v>
      </c>
      <c r="I438">
        <f t="shared" si="20"/>
        <v>728.64</v>
      </c>
    </row>
    <row r="439" spans="1:9">
      <c r="A439" s="71" t="s">
        <v>61</v>
      </c>
      <c r="B439" s="71">
        <f>VLOOKUP(A439,'B. Summary'!$B$8:$E$10,4,FALSE)</f>
        <v>33</v>
      </c>
      <c r="C439" s="71" t="s">
        <v>44</v>
      </c>
      <c r="D439" s="71" t="s">
        <v>45</v>
      </c>
      <c r="E439" s="71" t="s">
        <v>59</v>
      </c>
      <c r="F439" s="71">
        <v>27</v>
      </c>
      <c r="G439">
        <f t="shared" si="18"/>
        <v>891</v>
      </c>
      <c r="H439">
        <f t="shared" si="19"/>
        <v>71.28</v>
      </c>
      <c r="I439">
        <f t="shared" si="20"/>
        <v>819.72</v>
      </c>
    </row>
    <row r="440" spans="1:9">
      <c r="A440" s="71" t="s">
        <v>61</v>
      </c>
      <c r="B440" s="71">
        <f>VLOOKUP(A440,'B. Summary'!$B$8:$E$10,4,FALSE)</f>
        <v>33</v>
      </c>
      <c r="C440" s="71" t="s">
        <v>44</v>
      </c>
      <c r="D440" s="71" t="s">
        <v>47</v>
      </c>
      <c r="E440" s="71" t="s">
        <v>59</v>
      </c>
      <c r="F440" s="71">
        <v>27</v>
      </c>
      <c r="G440">
        <f t="shared" si="18"/>
        <v>891</v>
      </c>
      <c r="H440">
        <f t="shared" si="19"/>
        <v>71.28</v>
      </c>
      <c r="I440">
        <f t="shared" si="20"/>
        <v>819.72</v>
      </c>
    </row>
    <row r="441" spans="1:9">
      <c r="A441" s="71" t="s">
        <v>61</v>
      </c>
      <c r="B441" s="71">
        <f>VLOOKUP(A441,'B. Summary'!$B$8:$E$10,4,FALSE)</f>
        <v>33</v>
      </c>
      <c r="C441" s="71" t="s">
        <v>53</v>
      </c>
      <c r="D441" s="71" t="s">
        <v>42</v>
      </c>
      <c r="E441" s="71" t="s">
        <v>59</v>
      </c>
      <c r="F441" s="71">
        <v>12</v>
      </c>
      <c r="G441">
        <f t="shared" si="18"/>
        <v>396</v>
      </c>
      <c r="H441">
        <f t="shared" si="19"/>
        <v>31.68</v>
      </c>
      <c r="I441">
        <f t="shared" si="20"/>
        <v>364.32</v>
      </c>
    </row>
    <row r="442" spans="1:9">
      <c r="A442" s="71" t="s">
        <v>61</v>
      </c>
      <c r="B442" s="71">
        <f>VLOOKUP(A442,'B. Summary'!$B$8:$E$10,4,FALSE)</f>
        <v>33</v>
      </c>
      <c r="C442" s="71" t="s">
        <v>34</v>
      </c>
      <c r="D442" s="71" t="s">
        <v>55</v>
      </c>
      <c r="E442" s="71" t="s">
        <v>59</v>
      </c>
      <c r="F442" s="71">
        <v>36</v>
      </c>
      <c r="G442">
        <f t="shared" si="18"/>
        <v>1188</v>
      </c>
      <c r="H442">
        <f t="shared" si="19"/>
        <v>95.04</v>
      </c>
      <c r="I442">
        <f t="shared" si="20"/>
        <v>1092.96</v>
      </c>
    </row>
    <row r="443" spans="1:9">
      <c r="A443" s="71" t="s">
        <v>61</v>
      </c>
      <c r="B443" s="71">
        <f>VLOOKUP(A443,'B. Summary'!$B$8:$E$10,4,FALSE)</f>
        <v>33</v>
      </c>
      <c r="C443" s="71" t="s">
        <v>34</v>
      </c>
      <c r="D443" s="71" t="s">
        <v>40</v>
      </c>
      <c r="E443" s="71" t="s">
        <v>59</v>
      </c>
      <c r="F443" s="71">
        <v>24</v>
      </c>
      <c r="G443">
        <f t="shared" si="18"/>
        <v>792</v>
      </c>
      <c r="H443">
        <f t="shared" si="19"/>
        <v>63.36</v>
      </c>
      <c r="I443">
        <f t="shared" si="20"/>
        <v>728.64</v>
      </c>
    </row>
    <row r="444" spans="1:9">
      <c r="A444" s="71" t="s">
        <v>61</v>
      </c>
      <c r="B444" s="71">
        <f>VLOOKUP(A444,'B. Summary'!$B$8:$E$10,4,FALSE)</f>
        <v>33</v>
      </c>
      <c r="C444" s="71" t="s">
        <v>38</v>
      </c>
      <c r="D444" s="71" t="s">
        <v>39</v>
      </c>
      <c r="E444" s="71" t="s">
        <v>59</v>
      </c>
      <c r="F444" s="71">
        <v>20</v>
      </c>
      <c r="G444">
        <f t="shared" si="18"/>
        <v>660</v>
      </c>
      <c r="H444">
        <f t="shared" si="19"/>
        <v>52.800000000000004</v>
      </c>
      <c r="I444">
        <f t="shared" si="20"/>
        <v>607.20000000000005</v>
      </c>
    </row>
    <row r="445" spans="1:9">
      <c r="A445" s="71" t="s">
        <v>61</v>
      </c>
      <c r="B445" s="71">
        <f>VLOOKUP(A445,'B. Summary'!$B$8:$E$10,4,FALSE)</f>
        <v>33</v>
      </c>
      <c r="C445" s="71" t="s">
        <v>38</v>
      </c>
      <c r="D445" s="71" t="s">
        <v>55</v>
      </c>
      <c r="E445" s="71" t="s">
        <v>59</v>
      </c>
      <c r="F445" s="71">
        <v>16</v>
      </c>
      <c r="G445">
        <f t="shared" si="18"/>
        <v>528</v>
      </c>
      <c r="H445">
        <f t="shared" si="19"/>
        <v>42.24</v>
      </c>
      <c r="I445">
        <f t="shared" si="20"/>
        <v>485.76</v>
      </c>
    </row>
    <row r="446" spans="1:9">
      <c r="A446" s="71" t="s">
        <v>61</v>
      </c>
      <c r="B446" s="71">
        <f>VLOOKUP(A446,'B. Summary'!$B$8:$E$10,4,FALSE)</f>
        <v>33</v>
      </c>
      <c r="C446" s="71" t="s">
        <v>41</v>
      </c>
      <c r="D446" s="71" t="s">
        <v>55</v>
      </c>
      <c r="E446" s="71" t="s">
        <v>59</v>
      </c>
      <c r="F446" s="71">
        <v>36</v>
      </c>
      <c r="G446">
        <f t="shared" si="18"/>
        <v>1188</v>
      </c>
      <c r="H446">
        <f t="shared" si="19"/>
        <v>95.04</v>
      </c>
      <c r="I446">
        <f t="shared" si="20"/>
        <v>1092.96</v>
      </c>
    </row>
    <row r="447" spans="1:9">
      <c r="A447" s="71" t="s">
        <v>61</v>
      </c>
      <c r="B447" s="71">
        <f>VLOOKUP(A447,'B. Summary'!$B$8:$E$10,4,FALSE)</f>
        <v>33</v>
      </c>
      <c r="C447" s="71" t="s">
        <v>44</v>
      </c>
      <c r="D447" s="71" t="s">
        <v>39</v>
      </c>
      <c r="E447" s="71" t="s">
        <v>59</v>
      </c>
      <c r="F447" s="71">
        <v>8</v>
      </c>
      <c r="G447">
        <f t="shared" si="18"/>
        <v>264</v>
      </c>
      <c r="H447">
        <f t="shared" si="19"/>
        <v>21.12</v>
      </c>
      <c r="I447">
        <f t="shared" si="20"/>
        <v>242.88</v>
      </c>
    </row>
    <row r="448" spans="1:9">
      <c r="A448" s="71" t="s">
        <v>61</v>
      </c>
      <c r="B448" s="71">
        <f>VLOOKUP(A448,'B. Summary'!$B$8:$E$10,4,FALSE)</f>
        <v>33</v>
      </c>
      <c r="C448" s="71" t="s">
        <v>53</v>
      </c>
      <c r="D448" s="71" t="s">
        <v>42</v>
      </c>
      <c r="E448" s="71" t="s">
        <v>59</v>
      </c>
      <c r="F448" s="71">
        <v>20</v>
      </c>
      <c r="G448">
        <f t="shared" si="18"/>
        <v>660</v>
      </c>
      <c r="H448">
        <f t="shared" si="19"/>
        <v>52.800000000000004</v>
      </c>
      <c r="I448">
        <f t="shared" si="20"/>
        <v>607.20000000000005</v>
      </c>
    </row>
    <row r="449" spans="1:9">
      <c r="A449" s="71" t="s">
        <v>61</v>
      </c>
      <c r="B449" s="71">
        <f>VLOOKUP(A449,'B. Summary'!$B$8:$E$10,4,FALSE)</f>
        <v>33</v>
      </c>
      <c r="C449" s="71" t="s">
        <v>53</v>
      </c>
      <c r="D449" s="71" t="s">
        <v>51</v>
      </c>
      <c r="E449" s="71" t="s">
        <v>59</v>
      </c>
      <c r="F449" s="71">
        <v>24</v>
      </c>
      <c r="G449">
        <f t="shared" si="18"/>
        <v>792</v>
      </c>
      <c r="H449">
        <f t="shared" si="19"/>
        <v>63.36</v>
      </c>
      <c r="I449">
        <f t="shared" si="20"/>
        <v>728.64</v>
      </c>
    </row>
    <row r="450" spans="1:9">
      <c r="A450" s="71" t="s">
        <v>61</v>
      </c>
      <c r="B450" s="71">
        <f>VLOOKUP(A450,'B. Summary'!$B$8:$E$10,4,FALSE)</f>
        <v>33</v>
      </c>
      <c r="C450" s="71" t="s">
        <v>46</v>
      </c>
      <c r="D450" s="71" t="s">
        <v>49</v>
      </c>
      <c r="E450" s="71" t="s">
        <v>59</v>
      </c>
      <c r="F450" s="71">
        <v>20</v>
      </c>
      <c r="G450">
        <f t="shared" si="18"/>
        <v>660</v>
      </c>
      <c r="H450">
        <f t="shared" si="19"/>
        <v>52.800000000000004</v>
      </c>
      <c r="I450">
        <f t="shared" si="20"/>
        <v>607.20000000000005</v>
      </c>
    </row>
    <row r="451" spans="1:9">
      <c r="A451" s="71" t="s">
        <v>61</v>
      </c>
      <c r="B451" s="71">
        <f>VLOOKUP(A451,'B. Summary'!$B$8:$E$10,4,FALSE)</f>
        <v>33</v>
      </c>
      <c r="C451" s="71" t="s">
        <v>46</v>
      </c>
      <c r="D451" s="71" t="s">
        <v>47</v>
      </c>
      <c r="E451" s="71" t="s">
        <v>59</v>
      </c>
      <c r="F451" s="71">
        <v>24</v>
      </c>
      <c r="G451">
        <f t="shared" ref="G451:G514" si="21">B451*F451</f>
        <v>792</v>
      </c>
      <c r="H451">
        <f t="shared" ref="H451:H514" si="22">IF(E451="West",G451*8%,IF(D451="December",G451*10%,0))</f>
        <v>63.36</v>
      </c>
      <c r="I451">
        <f t="shared" ref="I451:I514" si="23">G451-H451</f>
        <v>728.64</v>
      </c>
    </row>
    <row r="452" spans="1:9">
      <c r="A452" s="71" t="s">
        <v>61</v>
      </c>
      <c r="B452" s="71">
        <f>VLOOKUP(A452,'B. Summary'!$B$8:$E$10,4,FALSE)</f>
        <v>33</v>
      </c>
      <c r="C452" s="71" t="s">
        <v>46</v>
      </c>
      <c r="D452" s="71" t="s">
        <v>54</v>
      </c>
      <c r="E452" s="71" t="s">
        <v>59</v>
      </c>
      <c r="F452" s="71">
        <v>40</v>
      </c>
      <c r="G452">
        <f t="shared" si="21"/>
        <v>1320</v>
      </c>
      <c r="H452">
        <f t="shared" si="22"/>
        <v>105.60000000000001</v>
      </c>
      <c r="I452">
        <f t="shared" si="23"/>
        <v>1214.4000000000001</v>
      </c>
    </row>
    <row r="453" spans="1:9">
      <c r="A453" s="71" t="s">
        <v>61</v>
      </c>
      <c r="B453" s="71">
        <f>VLOOKUP(A453,'B. Summary'!$B$8:$E$10,4,FALSE)</f>
        <v>33</v>
      </c>
      <c r="C453" s="71" t="s">
        <v>56</v>
      </c>
      <c r="D453" s="71" t="s">
        <v>42</v>
      </c>
      <c r="E453" s="71" t="s">
        <v>59</v>
      </c>
      <c r="F453" s="71">
        <v>20</v>
      </c>
      <c r="G453">
        <f t="shared" si="21"/>
        <v>660</v>
      </c>
      <c r="H453">
        <f t="shared" si="22"/>
        <v>52.800000000000004</v>
      </c>
      <c r="I453">
        <f t="shared" si="23"/>
        <v>607.20000000000005</v>
      </c>
    </row>
    <row r="454" spans="1:9">
      <c r="A454" s="71" t="s">
        <v>61</v>
      </c>
      <c r="B454" s="71">
        <f>VLOOKUP(A454,'B. Summary'!$B$8:$E$10,4,FALSE)</f>
        <v>33</v>
      </c>
      <c r="C454" s="71" t="s">
        <v>56</v>
      </c>
      <c r="D454" s="71" t="s">
        <v>43</v>
      </c>
      <c r="E454" s="71" t="s">
        <v>59</v>
      </c>
      <c r="F454" s="71">
        <v>40</v>
      </c>
      <c r="G454">
        <f t="shared" si="21"/>
        <v>1320</v>
      </c>
      <c r="H454">
        <f t="shared" si="22"/>
        <v>105.60000000000001</v>
      </c>
      <c r="I454">
        <f t="shared" si="23"/>
        <v>1214.4000000000001</v>
      </c>
    </row>
    <row r="455" spans="1:9">
      <c r="A455" s="71" t="s">
        <v>61</v>
      </c>
      <c r="B455" s="71">
        <f>VLOOKUP(A455,'B. Summary'!$B$8:$E$10,4,FALSE)</f>
        <v>33</v>
      </c>
      <c r="C455" s="71" t="s">
        <v>56</v>
      </c>
      <c r="D455" s="71" t="s">
        <v>49</v>
      </c>
      <c r="E455" s="71" t="s">
        <v>59</v>
      </c>
      <c r="F455" s="71">
        <v>4</v>
      </c>
      <c r="G455">
        <f t="shared" si="21"/>
        <v>132</v>
      </c>
      <c r="H455">
        <f t="shared" si="22"/>
        <v>10.56</v>
      </c>
      <c r="I455">
        <f t="shared" si="23"/>
        <v>121.44</v>
      </c>
    </row>
    <row r="456" spans="1:9">
      <c r="A456" s="71" t="s">
        <v>61</v>
      </c>
      <c r="B456" s="71">
        <f>VLOOKUP(A456,'B. Summary'!$B$8:$E$10,4,FALSE)</f>
        <v>33</v>
      </c>
      <c r="C456" s="71" t="s">
        <v>58</v>
      </c>
      <c r="D456" s="71" t="s">
        <v>43</v>
      </c>
      <c r="E456" s="71" t="s">
        <v>59</v>
      </c>
      <c r="F456" s="71">
        <v>3</v>
      </c>
      <c r="G456">
        <f t="shared" si="21"/>
        <v>99</v>
      </c>
      <c r="H456">
        <f t="shared" si="22"/>
        <v>7.92</v>
      </c>
      <c r="I456">
        <f t="shared" si="23"/>
        <v>91.08</v>
      </c>
    </row>
    <row r="457" spans="1:9">
      <c r="A457" s="71" t="s">
        <v>61</v>
      </c>
      <c r="B457" s="71">
        <f>VLOOKUP(A457,'B. Summary'!$B$8:$E$10,4,FALSE)</f>
        <v>33</v>
      </c>
      <c r="C457" s="71" t="s">
        <v>37</v>
      </c>
      <c r="D457" s="71" t="s">
        <v>47</v>
      </c>
      <c r="E457" s="71" t="s">
        <v>59</v>
      </c>
      <c r="F457" s="71">
        <v>21</v>
      </c>
      <c r="G457">
        <f t="shared" si="21"/>
        <v>693</v>
      </c>
      <c r="H457">
        <f t="shared" si="22"/>
        <v>55.44</v>
      </c>
      <c r="I457">
        <f t="shared" si="23"/>
        <v>637.55999999999995</v>
      </c>
    </row>
    <row r="458" spans="1:9">
      <c r="A458" s="71" t="s">
        <v>61</v>
      </c>
      <c r="B458" s="71">
        <f>VLOOKUP(A458,'B. Summary'!$B$8:$E$10,4,FALSE)</f>
        <v>33</v>
      </c>
      <c r="C458" s="71" t="s">
        <v>38</v>
      </c>
      <c r="D458" s="71" t="s">
        <v>39</v>
      </c>
      <c r="E458" s="71" t="s">
        <v>59</v>
      </c>
      <c r="F458" s="71">
        <v>9</v>
      </c>
      <c r="G458">
        <f t="shared" si="21"/>
        <v>297</v>
      </c>
      <c r="H458">
        <f t="shared" si="22"/>
        <v>23.76</v>
      </c>
      <c r="I458">
        <f t="shared" si="23"/>
        <v>273.24</v>
      </c>
    </row>
    <row r="459" spans="1:9">
      <c r="A459" s="71" t="s">
        <v>61</v>
      </c>
      <c r="B459" s="71">
        <f>VLOOKUP(A459,'B. Summary'!$B$8:$E$10,4,FALSE)</f>
        <v>33</v>
      </c>
      <c r="C459" s="71" t="s">
        <v>41</v>
      </c>
      <c r="D459" s="71" t="s">
        <v>45</v>
      </c>
      <c r="E459" s="71" t="s">
        <v>59</v>
      </c>
      <c r="F459" s="71">
        <v>27</v>
      </c>
      <c r="G459">
        <f t="shared" si="21"/>
        <v>891</v>
      </c>
      <c r="H459">
        <f t="shared" si="22"/>
        <v>71.28</v>
      </c>
      <c r="I459">
        <f t="shared" si="23"/>
        <v>819.72</v>
      </c>
    </row>
    <row r="460" spans="1:9">
      <c r="A460" s="71" t="s">
        <v>33</v>
      </c>
      <c r="B460" s="71">
        <f>VLOOKUP(A460,'B. Summary'!$B$8:$E$10,4,FALSE)</f>
        <v>55</v>
      </c>
      <c r="C460" s="71" t="s">
        <v>34</v>
      </c>
      <c r="D460" s="71" t="s">
        <v>55</v>
      </c>
      <c r="E460" s="71" t="s">
        <v>57</v>
      </c>
      <c r="F460" s="71">
        <v>8</v>
      </c>
      <c r="G460">
        <f t="shared" si="21"/>
        <v>440</v>
      </c>
      <c r="H460">
        <f t="shared" si="22"/>
        <v>0</v>
      </c>
      <c r="I460">
        <f t="shared" si="23"/>
        <v>440</v>
      </c>
    </row>
    <row r="461" spans="1:9">
      <c r="A461" s="71" t="s">
        <v>33</v>
      </c>
      <c r="B461" s="71">
        <f>VLOOKUP(A461,'B. Summary'!$B$8:$E$10,4,FALSE)</f>
        <v>55</v>
      </c>
      <c r="C461" s="71" t="s">
        <v>34</v>
      </c>
      <c r="D461" s="71" t="s">
        <v>52</v>
      </c>
      <c r="E461" s="71" t="s">
        <v>57</v>
      </c>
      <c r="F461" s="71">
        <v>6</v>
      </c>
      <c r="G461">
        <f t="shared" si="21"/>
        <v>330</v>
      </c>
      <c r="H461">
        <f t="shared" si="22"/>
        <v>33</v>
      </c>
      <c r="I461">
        <f t="shared" si="23"/>
        <v>297</v>
      </c>
    </row>
    <row r="462" spans="1:9">
      <c r="A462" s="71" t="s">
        <v>33</v>
      </c>
      <c r="B462" s="71">
        <f>VLOOKUP(A462,'B. Summary'!$B$8:$E$10,4,FALSE)</f>
        <v>55</v>
      </c>
      <c r="C462" s="71" t="s">
        <v>58</v>
      </c>
      <c r="D462" s="71" t="s">
        <v>35</v>
      </c>
      <c r="E462" s="71" t="s">
        <v>57</v>
      </c>
      <c r="F462" s="71">
        <v>18</v>
      </c>
      <c r="G462">
        <f t="shared" si="21"/>
        <v>990</v>
      </c>
      <c r="H462">
        <f t="shared" si="22"/>
        <v>0</v>
      </c>
      <c r="I462">
        <f t="shared" si="23"/>
        <v>990</v>
      </c>
    </row>
    <row r="463" spans="1:9">
      <c r="A463" s="71" t="s">
        <v>33</v>
      </c>
      <c r="B463" s="71">
        <f>VLOOKUP(A463,'B. Summary'!$B$8:$E$10,4,FALSE)</f>
        <v>55</v>
      </c>
      <c r="C463" s="71" t="s">
        <v>38</v>
      </c>
      <c r="D463" s="71" t="s">
        <v>40</v>
      </c>
      <c r="E463" s="71" t="s">
        <v>57</v>
      </c>
      <c r="F463" s="71">
        <v>4</v>
      </c>
      <c r="G463">
        <f t="shared" si="21"/>
        <v>220</v>
      </c>
      <c r="H463">
        <f t="shared" si="22"/>
        <v>0</v>
      </c>
      <c r="I463">
        <f t="shared" si="23"/>
        <v>220</v>
      </c>
    </row>
    <row r="464" spans="1:9">
      <c r="A464" s="71" t="s">
        <v>33</v>
      </c>
      <c r="B464" s="71">
        <f>VLOOKUP(A464,'B. Summary'!$B$8:$E$10,4,FALSE)</f>
        <v>55</v>
      </c>
      <c r="C464" s="71" t="s">
        <v>38</v>
      </c>
      <c r="D464" s="71" t="s">
        <v>52</v>
      </c>
      <c r="E464" s="71" t="s">
        <v>57</v>
      </c>
      <c r="F464" s="71">
        <v>18</v>
      </c>
      <c r="G464">
        <f t="shared" si="21"/>
        <v>990</v>
      </c>
      <c r="H464">
        <f t="shared" si="22"/>
        <v>99</v>
      </c>
      <c r="I464">
        <f t="shared" si="23"/>
        <v>891</v>
      </c>
    </row>
    <row r="465" spans="1:9">
      <c r="A465" s="71" t="s">
        <v>33</v>
      </c>
      <c r="B465" s="71">
        <f>VLOOKUP(A465,'B. Summary'!$B$8:$E$10,4,FALSE)</f>
        <v>55</v>
      </c>
      <c r="C465" s="71" t="s">
        <v>41</v>
      </c>
      <c r="D465" s="71" t="s">
        <v>42</v>
      </c>
      <c r="E465" s="71" t="s">
        <v>57</v>
      </c>
      <c r="F465" s="71">
        <v>4</v>
      </c>
      <c r="G465">
        <f t="shared" si="21"/>
        <v>220</v>
      </c>
      <c r="H465">
        <f t="shared" si="22"/>
        <v>0</v>
      </c>
      <c r="I465">
        <f t="shared" si="23"/>
        <v>220</v>
      </c>
    </row>
    <row r="466" spans="1:9">
      <c r="A466" s="71" t="s">
        <v>33</v>
      </c>
      <c r="B466" s="71">
        <f>VLOOKUP(A466,'B. Summary'!$B$8:$E$10,4,FALSE)</f>
        <v>55</v>
      </c>
      <c r="C466" s="71" t="s">
        <v>44</v>
      </c>
      <c r="D466" s="71" t="s">
        <v>39</v>
      </c>
      <c r="E466" s="71" t="s">
        <v>57</v>
      </c>
      <c r="F466" s="71">
        <v>6</v>
      </c>
      <c r="G466">
        <f t="shared" si="21"/>
        <v>330</v>
      </c>
      <c r="H466">
        <f t="shared" si="22"/>
        <v>0</v>
      </c>
      <c r="I466">
        <f t="shared" si="23"/>
        <v>330</v>
      </c>
    </row>
    <row r="467" spans="1:9">
      <c r="A467" s="71" t="s">
        <v>33</v>
      </c>
      <c r="B467" s="71">
        <f>VLOOKUP(A467,'B. Summary'!$B$8:$E$10,4,FALSE)</f>
        <v>55</v>
      </c>
      <c r="C467" s="71" t="s">
        <v>53</v>
      </c>
      <c r="D467" s="71" t="s">
        <v>39</v>
      </c>
      <c r="E467" s="71" t="s">
        <v>57</v>
      </c>
      <c r="F467" s="71">
        <v>34</v>
      </c>
      <c r="G467">
        <f t="shared" si="21"/>
        <v>1870</v>
      </c>
      <c r="H467">
        <f t="shared" si="22"/>
        <v>0</v>
      </c>
      <c r="I467">
        <f t="shared" si="23"/>
        <v>1870</v>
      </c>
    </row>
    <row r="468" spans="1:9">
      <c r="A468" s="71" t="s">
        <v>33</v>
      </c>
      <c r="B468" s="71">
        <f>VLOOKUP(A468,'B. Summary'!$B$8:$E$10,4,FALSE)</f>
        <v>55</v>
      </c>
      <c r="C468" s="71" t="s">
        <v>53</v>
      </c>
      <c r="D468" s="71" t="s">
        <v>42</v>
      </c>
      <c r="E468" s="71" t="s">
        <v>57</v>
      </c>
      <c r="F468" s="71">
        <v>16</v>
      </c>
      <c r="G468">
        <f t="shared" si="21"/>
        <v>880</v>
      </c>
      <c r="H468">
        <f t="shared" si="22"/>
        <v>0</v>
      </c>
      <c r="I468">
        <f t="shared" si="23"/>
        <v>880</v>
      </c>
    </row>
    <row r="469" spans="1:9">
      <c r="A469" s="71" t="s">
        <v>33</v>
      </c>
      <c r="B469" s="71">
        <f>VLOOKUP(A469,'B. Summary'!$B$8:$E$10,4,FALSE)</f>
        <v>55</v>
      </c>
      <c r="C469" s="71" t="s">
        <v>56</v>
      </c>
      <c r="D469" s="71" t="s">
        <v>54</v>
      </c>
      <c r="E469" s="71" t="s">
        <v>57</v>
      </c>
      <c r="F469" s="71">
        <v>14</v>
      </c>
      <c r="G469">
        <f t="shared" si="21"/>
        <v>770</v>
      </c>
      <c r="H469">
        <f t="shared" si="22"/>
        <v>0</v>
      </c>
      <c r="I469">
        <f t="shared" si="23"/>
        <v>770</v>
      </c>
    </row>
    <row r="470" spans="1:9">
      <c r="A470" s="71" t="s">
        <v>33</v>
      </c>
      <c r="B470" s="71">
        <f>VLOOKUP(A470,'B. Summary'!$B$8:$E$10,4,FALSE)</f>
        <v>55</v>
      </c>
      <c r="C470" s="71" t="s">
        <v>48</v>
      </c>
      <c r="D470" s="71" t="s">
        <v>43</v>
      </c>
      <c r="E470" s="71" t="s">
        <v>57</v>
      </c>
      <c r="F470" s="71">
        <v>14</v>
      </c>
      <c r="G470">
        <f t="shared" si="21"/>
        <v>770</v>
      </c>
      <c r="H470">
        <f t="shared" si="22"/>
        <v>0</v>
      </c>
      <c r="I470">
        <f t="shared" si="23"/>
        <v>770</v>
      </c>
    </row>
    <row r="471" spans="1:9">
      <c r="A471" s="71" t="s">
        <v>33</v>
      </c>
      <c r="B471" s="71">
        <f>VLOOKUP(A471,'B. Summary'!$B$8:$E$10,4,FALSE)</f>
        <v>55</v>
      </c>
      <c r="C471" s="71" t="s">
        <v>48</v>
      </c>
      <c r="D471" s="71" t="s">
        <v>51</v>
      </c>
      <c r="E471" s="71" t="s">
        <v>57</v>
      </c>
      <c r="F471" s="71">
        <v>8</v>
      </c>
      <c r="G471">
        <f t="shared" si="21"/>
        <v>440</v>
      </c>
      <c r="H471">
        <f t="shared" si="22"/>
        <v>0</v>
      </c>
      <c r="I471">
        <f t="shared" si="23"/>
        <v>440</v>
      </c>
    </row>
    <row r="472" spans="1:9">
      <c r="A472" s="71" t="s">
        <v>33</v>
      </c>
      <c r="B472" s="71">
        <f>VLOOKUP(A472,'B. Summary'!$B$8:$E$10,4,FALSE)</f>
        <v>55</v>
      </c>
      <c r="C472" s="71" t="s">
        <v>34</v>
      </c>
      <c r="D472" s="71" t="s">
        <v>43</v>
      </c>
      <c r="E472" s="71" t="s">
        <v>57</v>
      </c>
      <c r="F472" s="71">
        <v>6</v>
      </c>
      <c r="G472">
        <f t="shared" si="21"/>
        <v>330</v>
      </c>
      <c r="H472">
        <f t="shared" si="22"/>
        <v>0</v>
      </c>
      <c r="I472">
        <f t="shared" si="23"/>
        <v>330</v>
      </c>
    </row>
    <row r="473" spans="1:9">
      <c r="A473" s="71" t="s">
        <v>33</v>
      </c>
      <c r="B473" s="71">
        <f>VLOOKUP(A473,'B. Summary'!$B$8:$E$10,4,FALSE)</f>
        <v>55</v>
      </c>
      <c r="C473" s="71" t="s">
        <v>34</v>
      </c>
      <c r="D473" s="71" t="s">
        <v>54</v>
      </c>
      <c r="E473" s="71" t="s">
        <v>57</v>
      </c>
      <c r="F473" s="71">
        <v>10</v>
      </c>
      <c r="G473">
        <f t="shared" si="21"/>
        <v>550</v>
      </c>
      <c r="H473">
        <f t="shared" si="22"/>
        <v>0</v>
      </c>
      <c r="I473">
        <f t="shared" si="23"/>
        <v>550</v>
      </c>
    </row>
    <row r="474" spans="1:9">
      <c r="A474" s="71" t="s">
        <v>33</v>
      </c>
      <c r="B474" s="71">
        <f>VLOOKUP(A474,'B. Summary'!$B$8:$E$10,4,FALSE)</f>
        <v>55</v>
      </c>
      <c r="C474" s="71" t="s">
        <v>58</v>
      </c>
      <c r="D474" s="71" t="s">
        <v>43</v>
      </c>
      <c r="E474" s="71" t="s">
        <v>57</v>
      </c>
      <c r="F474" s="71">
        <v>12</v>
      </c>
      <c r="G474">
        <f t="shared" si="21"/>
        <v>660</v>
      </c>
      <c r="H474">
        <f t="shared" si="22"/>
        <v>0</v>
      </c>
      <c r="I474">
        <f t="shared" si="23"/>
        <v>660</v>
      </c>
    </row>
    <row r="475" spans="1:9">
      <c r="A475" s="71" t="s">
        <v>33</v>
      </c>
      <c r="B475" s="71">
        <f>VLOOKUP(A475,'B. Summary'!$B$8:$E$10,4,FALSE)</f>
        <v>55</v>
      </c>
      <c r="C475" s="71" t="s">
        <v>37</v>
      </c>
      <c r="D475" s="71" t="s">
        <v>35</v>
      </c>
      <c r="E475" s="71" t="s">
        <v>57</v>
      </c>
      <c r="F475" s="71">
        <v>18</v>
      </c>
      <c r="G475">
        <f t="shared" si="21"/>
        <v>990</v>
      </c>
      <c r="H475">
        <f t="shared" si="22"/>
        <v>0</v>
      </c>
      <c r="I475">
        <f t="shared" si="23"/>
        <v>990</v>
      </c>
    </row>
    <row r="476" spans="1:9">
      <c r="A476" s="71" t="s">
        <v>33</v>
      </c>
      <c r="B476" s="71">
        <f>VLOOKUP(A476,'B. Summary'!$B$8:$E$10,4,FALSE)</f>
        <v>55</v>
      </c>
      <c r="C476" s="71" t="s">
        <v>37</v>
      </c>
      <c r="D476" s="71" t="s">
        <v>39</v>
      </c>
      <c r="E476" s="71" t="s">
        <v>57</v>
      </c>
      <c r="F476" s="71">
        <v>6</v>
      </c>
      <c r="G476">
        <f t="shared" si="21"/>
        <v>330</v>
      </c>
      <c r="H476">
        <f t="shared" si="22"/>
        <v>0</v>
      </c>
      <c r="I476">
        <f t="shared" si="23"/>
        <v>330</v>
      </c>
    </row>
    <row r="477" spans="1:9">
      <c r="A477" s="71" t="s">
        <v>33</v>
      </c>
      <c r="B477" s="71">
        <f>VLOOKUP(A477,'B. Summary'!$B$8:$E$10,4,FALSE)</f>
        <v>55</v>
      </c>
      <c r="C477" s="71" t="s">
        <v>37</v>
      </c>
      <c r="D477" s="71" t="s">
        <v>51</v>
      </c>
      <c r="E477" s="71" t="s">
        <v>57</v>
      </c>
      <c r="F477" s="71">
        <v>6</v>
      </c>
      <c r="G477">
        <f t="shared" si="21"/>
        <v>330</v>
      </c>
      <c r="H477">
        <f t="shared" si="22"/>
        <v>0</v>
      </c>
      <c r="I477">
        <f t="shared" si="23"/>
        <v>330</v>
      </c>
    </row>
    <row r="478" spans="1:9">
      <c r="A478" s="71" t="s">
        <v>33</v>
      </c>
      <c r="B478" s="71">
        <f>VLOOKUP(A478,'B. Summary'!$B$8:$E$10,4,FALSE)</f>
        <v>55</v>
      </c>
      <c r="C478" s="71" t="s">
        <v>38</v>
      </c>
      <c r="D478" s="71" t="s">
        <v>51</v>
      </c>
      <c r="E478" s="71" t="s">
        <v>57</v>
      </c>
      <c r="F478" s="71">
        <v>6</v>
      </c>
      <c r="G478">
        <f t="shared" si="21"/>
        <v>330</v>
      </c>
      <c r="H478">
        <f t="shared" si="22"/>
        <v>0</v>
      </c>
      <c r="I478">
        <f t="shared" si="23"/>
        <v>330</v>
      </c>
    </row>
    <row r="479" spans="1:9">
      <c r="A479" s="71" t="s">
        <v>33</v>
      </c>
      <c r="B479" s="71">
        <f>VLOOKUP(A479,'B. Summary'!$B$8:$E$10,4,FALSE)</f>
        <v>55</v>
      </c>
      <c r="C479" s="71" t="s">
        <v>38</v>
      </c>
      <c r="D479" s="71" t="s">
        <v>43</v>
      </c>
      <c r="E479" s="71" t="s">
        <v>57</v>
      </c>
      <c r="F479" s="71">
        <v>10</v>
      </c>
      <c r="G479">
        <f t="shared" si="21"/>
        <v>550</v>
      </c>
      <c r="H479">
        <f t="shared" si="22"/>
        <v>0</v>
      </c>
      <c r="I479">
        <f t="shared" si="23"/>
        <v>550</v>
      </c>
    </row>
    <row r="480" spans="1:9">
      <c r="A480" s="71" t="s">
        <v>33</v>
      </c>
      <c r="B480" s="71">
        <f>VLOOKUP(A480,'B. Summary'!$B$8:$E$10,4,FALSE)</f>
        <v>55</v>
      </c>
      <c r="C480" s="71" t="s">
        <v>41</v>
      </c>
      <c r="D480" s="71" t="s">
        <v>51</v>
      </c>
      <c r="E480" s="71" t="s">
        <v>57</v>
      </c>
      <c r="F480" s="71">
        <v>16</v>
      </c>
      <c r="G480">
        <f t="shared" si="21"/>
        <v>880</v>
      </c>
      <c r="H480">
        <f t="shared" si="22"/>
        <v>0</v>
      </c>
      <c r="I480">
        <f t="shared" si="23"/>
        <v>880</v>
      </c>
    </row>
    <row r="481" spans="1:9">
      <c r="A481" s="71" t="s">
        <v>33</v>
      </c>
      <c r="B481" s="71">
        <f>VLOOKUP(A481,'B. Summary'!$B$8:$E$10,4,FALSE)</f>
        <v>55</v>
      </c>
      <c r="C481" s="71" t="s">
        <v>44</v>
      </c>
      <c r="D481" s="71" t="s">
        <v>51</v>
      </c>
      <c r="E481" s="71" t="s">
        <v>57</v>
      </c>
      <c r="F481" s="71">
        <v>16</v>
      </c>
      <c r="G481">
        <f t="shared" si="21"/>
        <v>880</v>
      </c>
      <c r="H481">
        <f t="shared" si="22"/>
        <v>0</v>
      </c>
      <c r="I481">
        <f t="shared" si="23"/>
        <v>880</v>
      </c>
    </row>
    <row r="482" spans="1:9">
      <c r="A482" s="71" t="s">
        <v>33</v>
      </c>
      <c r="B482" s="71">
        <f>VLOOKUP(A482,'B. Summary'!$B$8:$E$10,4,FALSE)</f>
        <v>55</v>
      </c>
      <c r="C482" s="71" t="s">
        <v>53</v>
      </c>
      <c r="D482" s="71" t="s">
        <v>45</v>
      </c>
      <c r="E482" s="71" t="s">
        <v>57</v>
      </c>
      <c r="F482" s="71">
        <v>18</v>
      </c>
      <c r="G482">
        <f t="shared" si="21"/>
        <v>990</v>
      </c>
      <c r="H482">
        <f t="shared" si="22"/>
        <v>0</v>
      </c>
      <c r="I482">
        <f t="shared" si="23"/>
        <v>990</v>
      </c>
    </row>
    <row r="483" spans="1:9">
      <c r="A483" s="71" t="s">
        <v>33</v>
      </c>
      <c r="B483" s="71">
        <f>VLOOKUP(A483,'B. Summary'!$B$8:$E$10,4,FALSE)</f>
        <v>55</v>
      </c>
      <c r="C483" s="71" t="s">
        <v>46</v>
      </c>
      <c r="D483" s="71" t="s">
        <v>43</v>
      </c>
      <c r="E483" s="71" t="s">
        <v>57</v>
      </c>
      <c r="F483" s="71">
        <v>12</v>
      </c>
      <c r="G483">
        <f t="shared" si="21"/>
        <v>660</v>
      </c>
      <c r="H483">
        <f t="shared" si="22"/>
        <v>0</v>
      </c>
      <c r="I483">
        <f t="shared" si="23"/>
        <v>660</v>
      </c>
    </row>
    <row r="484" spans="1:9">
      <c r="A484" s="71" t="s">
        <v>33</v>
      </c>
      <c r="B484" s="71">
        <f>VLOOKUP(A484,'B. Summary'!$B$8:$E$10,4,FALSE)</f>
        <v>55</v>
      </c>
      <c r="C484" s="71" t="s">
        <v>48</v>
      </c>
      <c r="D484" s="71" t="s">
        <v>51</v>
      </c>
      <c r="E484" s="71" t="s">
        <v>57</v>
      </c>
      <c r="F484" s="71">
        <v>16</v>
      </c>
      <c r="G484">
        <f t="shared" si="21"/>
        <v>880</v>
      </c>
      <c r="H484">
        <f t="shared" si="22"/>
        <v>0</v>
      </c>
      <c r="I484">
        <f t="shared" si="23"/>
        <v>880</v>
      </c>
    </row>
    <row r="485" spans="1:9">
      <c r="A485" s="71" t="s">
        <v>33</v>
      </c>
      <c r="B485" s="71">
        <f>VLOOKUP(A485,'B. Summary'!$B$8:$E$10,4,FALSE)</f>
        <v>55</v>
      </c>
      <c r="C485" s="71" t="s">
        <v>34</v>
      </c>
      <c r="D485" s="71" t="s">
        <v>54</v>
      </c>
      <c r="E485" s="71" t="s">
        <v>57</v>
      </c>
      <c r="F485" s="71">
        <v>6</v>
      </c>
      <c r="G485">
        <f t="shared" si="21"/>
        <v>330</v>
      </c>
      <c r="H485">
        <f t="shared" si="22"/>
        <v>0</v>
      </c>
      <c r="I485">
        <f t="shared" si="23"/>
        <v>330</v>
      </c>
    </row>
    <row r="486" spans="1:9">
      <c r="A486" s="71" t="s">
        <v>33</v>
      </c>
      <c r="B486" s="71">
        <f>VLOOKUP(A486,'B. Summary'!$B$8:$E$10,4,FALSE)</f>
        <v>55</v>
      </c>
      <c r="C486" s="71" t="s">
        <v>58</v>
      </c>
      <c r="D486" s="71" t="s">
        <v>52</v>
      </c>
      <c r="E486" s="71" t="s">
        <v>57</v>
      </c>
      <c r="F486" s="71">
        <v>8</v>
      </c>
      <c r="G486">
        <f t="shared" si="21"/>
        <v>440</v>
      </c>
      <c r="H486">
        <f t="shared" si="22"/>
        <v>44</v>
      </c>
      <c r="I486">
        <f t="shared" si="23"/>
        <v>396</v>
      </c>
    </row>
    <row r="487" spans="1:9">
      <c r="A487" s="71" t="s">
        <v>33</v>
      </c>
      <c r="B487" s="71">
        <f>VLOOKUP(A487,'B. Summary'!$B$8:$E$10,4,FALSE)</f>
        <v>55</v>
      </c>
      <c r="C487" s="71" t="s">
        <v>37</v>
      </c>
      <c r="D487" s="71" t="s">
        <v>42</v>
      </c>
      <c r="E487" s="71" t="s">
        <v>57</v>
      </c>
      <c r="F487" s="71">
        <v>18</v>
      </c>
      <c r="G487">
        <f t="shared" si="21"/>
        <v>990</v>
      </c>
      <c r="H487">
        <f t="shared" si="22"/>
        <v>0</v>
      </c>
      <c r="I487">
        <f t="shared" si="23"/>
        <v>990</v>
      </c>
    </row>
    <row r="488" spans="1:9">
      <c r="A488" s="71" t="s">
        <v>33</v>
      </c>
      <c r="B488" s="71">
        <f>VLOOKUP(A488,'B. Summary'!$B$8:$E$10,4,FALSE)</f>
        <v>55</v>
      </c>
      <c r="C488" s="71" t="s">
        <v>37</v>
      </c>
      <c r="D488" s="71" t="s">
        <v>45</v>
      </c>
      <c r="E488" s="71" t="s">
        <v>57</v>
      </c>
      <c r="F488" s="71">
        <v>18</v>
      </c>
      <c r="G488">
        <f t="shared" si="21"/>
        <v>990</v>
      </c>
      <c r="H488">
        <f t="shared" si="22"/>
        <v>0</v>
      </c>
      <c r="I488">
        <f t="shared" si="23"/>
        <v>990</v>
      </c>
    </row>
    <row r="489" spans="1:9">
      <c r="A489" s="71" t="s">
        <v>33</v>
      </c>
      <c r="B489" s="71">
        <f>VLOOKUP(A489,'B. Summary'!$B$8:$E$10,4,FALSE)</f>
        <v>55</v>
      </c>
      <c r="C489" s="71" t="s">
        <v>38</v>
      </c>
      <c r="D489" s="71" t="s">
        <v>47</v>
      </c>
      <c r="E489" s="71" t="s">
        <v>57</v>
      </c>
      <c r="F489" s="71">
        <v>8</v>
      </c>
      <c r="G489">
        <f t="shared" si="21"/>
        <v>440</v>
      </c>
      <c r="H489">
        <f t="shared" si="22"/>
        <v>0</v>
      </c>
      <c r="I489">
        <f t="shared" si="23"/>
        <v>440</v>
      </c>
    </row>
    <row r="490" spans="1:9">
      <c r="A490" s="71" t="s">
        <v>33</v>
      </c>
      <c r="B490" s="71">
        <f>VLOOKUP(A490,'B. Summary'!$B$8:$E$10,4,FALSE)</f>
        <v>55</v>
      </c>
      <c r="C490" s="71" t="s">
        <v>44</v>
      </c>
      <c r="D490" s="71" t="s">
        <v>49</v>
      </c>
      <c r="E490" s="71" t="s">
        <v>57</v>
      </c>
      <c r="F490" s="71">
        <v>2</v>
      </c>
      <c r="G490">
        <f t="shared" si="21"/>
        <v>110</v>
      </c>
      <c r="H490">
        <f t="shared" si="22"/>
        <v>0</v>
      </c>
      <c r="I490">
        <f t="shared" si="23"/>
        <v>110</v>
      </c>
    </row>
    <row r="491" spans="1:9">
      <c r="A491" s="71" t="s">
        <v>33</v>
      </c>
      <c r="B491" s="71">
        <f>VLOOKUP(A491,'B. Summary'!$B$8:$E$10,4,FALSE)</f>
        <v>55</v>
      </c>
      <c r="C491" s="71" t="s">
        <v>53</v>
      </c>
      <c r="D491" s="71" t="s">
        <v>42</v>
      </c>
      <c r="E491" s="71" t="s">
        <v>57</v>
      </c>
      <c r="F491" s="71">
        <v>2</v>
      </c>
      <c r="G491">
        <f t="shared" si="21"/>
        <v>110</v>
      </c>
      <c r="H491">
        <f t="shared" si="22"/>
        <v>0</v>
      </c>
      <c r="I491">
        <f t="shared" si="23"/>
        <v>110</v>
      </c>
    </row>
    <row r="492" spans="1:9">
      <c r="A492" s="71" t="s">
        <v>33</v>
      </c>
      <c r="B492" s="71">
        <f>VLOOKUP(A492,'B. Summary'!$B$8:$E$10,4,FALSE)</f>
        <v>55</v>
      </c>
      <c r="C492" s="71" t="s">
        <v>53</v>
      </c>
      <c r="D492" s="71" t="s">
        <v>52</v>
      </c>
      <c r="E492" s="71" t="s">
        <v>57</v>
      </c>
      <c r="F492" s="71">
        <v>4</v>
      </c>
      <c r="G492">
        <f t="shared" si="21"/>
        <v>220</v>
      </c>
      <c r="H492">
        <f t="shared" si="22"/>
        <v>22</v>
      </c>
      <c r="I492">
        <f t="shared" si="23"/>
        <v>198</v>
      </c>
    </row>
    <row r="493" spans="1:9">
      <c r="A493" s="71" t="s">
        <v>33</v>
      </c>
      <c r="B493" s="71">
        <f>VLOOKUP(A493,'B. Summary'!$B$8:$E$10,4,FALSE)</f>
        <v>55</v>
      </c>
      <c r="C493" s="71" t="s">
        <v>53</v>
      </c>
      <c r="D493" s="71" t="s">
        <v>35</v>
      </c>
      <c r="E493" s="71" t="s">
        <v>57</v>
      </c>
      <c r="F493" s="71">
        <v>10</v>
      </c>
      <c r="G493">
        <f t="shared" si="21"/>
        <v>550</v>
      </c>
      <c r="H493">
        <f t="shared" si="22"/>
        <v>0</v>
      </c>
      <c r="I493">
        <f t="shared" si="23"/>
        <v>550</v>
      </c>
    </row>
    <row r="494" spans="1:9">
      <c r="A494" s="71" t="s">
        <v>33</v>
      </c>
      <c r="B494" s="71">
        <f>VLOOKUP(A494,'B. Summary'!$B$8:$E$10,4,FALSE)</f>
        <v>55</v>
      </c>
      <c r="C494" s="71" t="s">
        <v>56</v>
      </c>
      <c r="D494" s="71" t="s">
        <v>55</v>
      </c>
      <c r="E494" s="71" t="s">
        <v>57</v>
      </c>
      <c r="F494" s="71">
        <v>14</v>
      </c>
      <c r="G494">
        <f t="shared" si="21"/>
        <v>770</v>
      </c>
      <c r="H494">
        <f t="shared" si="22"/>
        <v>0</v>
      </c>
      <c r="I494">
        <f t="shared" si="23"/>
        <v>770</v>
      </c>
    </row>
    <row r="495" spans="1:9">
      <c r="A495" s="71" t="s">
        <v>33</v>
      </c>
      <c r="B495" s="71">
        <f>VLOOKUP(A495,'B. Summary'!$B$8:$E$10,4,FALSE)</f>
        <v>55</v>
      </c>
      <c r="C495" s="71" t="s">
        <v>58</v>
      </c>
      <c r="D495" s="71" t="s">
        <v>49</v>
      </c>
      <c r="E495" s="71" t="s">
        <v>57</v>
      </c>
      <c r="F495" s="71">
        <v>18</v>
      </c>
      <c r="G495">
        <f t="shared" si="21"/>
        <v>990</v>
      </c>
      <c r="H495">
        <f t="shared" si="22"/>
        <v>0</v>
      </c>
      <c r="I495">
        <f t="shared" si="23"/>
        <v>990</v>
      </c>
    </row>
    <row r="496" spans="1:9">
      <c r="A496" s="71" t="s">
        <v>33</v>
      </c>
      <c r="B496" s="71">
        <f>VLOOKUP(A496,'B. Summary'!$B$8:$E$10,4,FALSE)</f>
        <v>55</v>
      </c>
      <c r="C496" s="71" t="s">
        <v>58</v>
      </c>
      <c r="D496" s="71" t="s">
        <v>47</v>
      </c>
      <c r="E496" s="71" t="s">
        <v>57</v>
      </c>
      <c r="F496" s="71">
        <v>4</v>
      </c>
      <c r="G496">
        <f t="shared" si="21"/>
        <v>220</v>
      </c>
      <c r="H496">
        <f t="shared" si="22"/>
        <v>0</v>
      </c>
      <c r="I496">
        <f t="shared" si="23"/>
        <v>220</v>
      </c>
    </row>
    <row r="497" spans="1:9">
      <c r="A497" s="71" t="s">
        <v>33</v>
      </c>
      <c r="B497" s="71">
        <f>VLOOKUP(A497,'B. Summary'!$B$8:$E$10,4,FALSE)</f>
        <v>55</v>
      </c>
      <c r="C497" s="71" t="s">
        <v>58</v>
      </c>
      <c r="D497" s="71" t="s">
        <v>47</v>
      </c>
      <c r="E497" s="71" t="s">
        <v>57</v>
      </c>
      <c r="F497" s="71">
        <v>10</v>
      </c>
      <c r="G497">
        <f t="shared" si="21"/>
        <v>550</v>
      </c>
      <c r="H497">
        <f t="shared" si="22"/>
        <v>0</v>
      </c>
      <c r="I497">
        <f t="shared" si="23"/>
        <v>550</v>
      </c>
    </row>
    <row r="498" spans="1:9">
      <c r="A498" s="71" t="s">
        <v>33</v>
      </c>
      <c r="B498" s="71">
        <f>VLOOKUP(A498,'B. Summary'!$B$8:$E$10,4,FALSE)</f>
        <v>55</v>
      </c>
      <c r="C498" s="71" t="s">
        <v>58</v>
      </c>
      <c r="D498" s="71" t="s">
        <v>43</v>
      </c>
      <c r="E498" s="71" t="s">
        <v>57</v>
      </c>
      <c r="F498" s="71">
        <v>18</v>
      </c>
      <c r="G498">
        <f t="shared" si="21"/>
        <v>990</v>
      </c>
      <c r="H498">
        <f t="shared" si="22"/>
        <v>0</v>
      </c>
      <c r="I498">
        <f t="shared" si="23"/>
        <v>990</v>
      </c>
    </row>
    <row r="499" spans="1:9">
      <c r="A499" s="71" t="s">
        <v>33</v>
      </c>
      <c r="B499" s="71">
        <f>VLOOKUP(A499,'B. Summary'!$B$8:$E$10,4,FALSE)</f>
        <v>55</v>
      </c>
      <c r="C499" s="71" t="s">
        <v>37</v>
      </c>
      <c r="D499" s="71" t="s">
        <v>40</v>
      </c>
      <c r="E499" s="71" t="s">
        <v>57</v>
      </c>
      <c r="F499" s="71">
        <v>6</v>
      </c>
      <c r="G499">
        <f t="shared" si="21"/>
        <v>330</v>
      </c>
      <c r="H499">
        <f t="shared" si="22"/>
        <v>0</v>
      </c>
      <c r="I499">
        <f t="shared" si="23"/>
        <v>330</v>
      </c>
    </row>
    <row r="500" spans="1:9">
      <c r="A500" s="71" t="s">
        <v>33</v>
      </c>
      <c r="B500" s="71">
        <f>VLOOKUP(A500,'B. Summary'!$B$8:$E$10,4,FALSE)</f>
        <v>55</v>
      </c>
      <c r="C500" s="71" t="s">
        <v>38</v>
      </c>
      <c r="D500" s="71" t="s">
        <v>47</v>
      </c>
      <c r="E500" s="71" t="s">
        <v>57</v>
      </c>
      <c r="F500" s="71">
        <v>10</v>
      </c>
      <c r="G500">
        <f t="shared" si="21"/>
        <v>550</v>
      </c>
      <c r="H500">
        <f t="shared" si="22"/>
        <v>0</v>
      </c>
      <c r="I500">
        <f t="shared" si="23"/>
        <v>550</v>
      </c>
    </row>
    <row r="501" spans="1:9">
      <c r="A501" s="71" t="s">
        <v>33</v>
      </c>
      <c r="B501" s="71">
        <f>VLOOKUP(A501,'B. Summary'!$B$8:$E$10,4,FALSE)</f>
        <v>55</v>
      </c>
      <c r="C501" s="71" t="s">
        <v>38</v>
      </c>
      <c r="D501" s="71" t="s">
        <v>39</v>
      </c>
      <c r="E501" s="71" t="s">
        <v>57</v>
      </c>
      <c r="F501" s="71">
        <v>12</v>
      </c>
      <c r="G501">
        <f t="shared" si="21"/>
        <v>660</v>
      </c>
      <c r="H501">
        <f t="shared" si="22"/>
        <v>0</v>
      </c>
      <c r="I501">
        <f t="shared" si="23"/>
        <v>660</v>
      </c>
    </row>
    <row r="502" spans="1:9">
      <c r="A502" s="71" t="s">
        <v>33</v>
      </c>
      <c r="B502" s="71">
        <f>VLOOKUP(A502,'B. Summary'!$B$8:$E$10,4,FALSE)</f>
        <v>55</v>
      </c>
      <c r="C502" s="71" t="s">
        <v>41</v>
      </c>
      <c r="D502" s="71" t="s">
        <v>42</v>
      </c>
      <c r="E502" s="71" t="s">
        <v>57</v>
      </c>
      <c r="F502" s="71">
        <v>8</v>
      </c>
      <c r="G502">
        <f t="shared" si="21"/>
        <v>440</v>
      </c>
      <c r="H502">
        <f t="shared" si="22"/>
        <v>0</v>
      </c>
      <c r="I502">
        <f t="shared" si="23"/>
        <v>440</v>
      </c>
    </row>
    <row r="503" spans="1:9">
      <c r="A503" s="71" t="s">
        <v>33</v>
      </c>
      <c r="B503" s="71">
        <f>VLOOKUP(A503,'B. Summary'!$B$8:$E$10,4,FALSE)</f>
        <v>55</v>
      </c>
      <c r="C503" s="71" t="s">
        <v>41</v>
      </c>
      <c r="D503" s="71" t="s">
        <v>40</v>
      </c>
      <c r="E503" s="71" t="s">
        <v>57</v>
      </c>
      <c r="F503" s="71">
        <v>6</v>
      </c>
      <c r="G503">
        <f t="shared" si="21"/>
        <v>330</v>
      </c>
      <c r="H503">
        <f t="shared" si="22"/>
        <v>0</v>
      </c>
      <c r="I503">
        <f t="shared" si="23"/>
        <v>330</v>
      </c>
    </row>
    <row r="504" spans="1:9">
      <c r="A504" s="71" t="s">
        <v>33</v>
      </c>
      <c r="B504" s="71">
        <f>VLOOKUP(A504,'B. Summary'!$B$8:$E$10,4,FALSE)</f>
        <v>55</v>
      </c>
      <c r="C504" s="71" t="s">
        <v>41</v>
      </c>
      <c r="D504" s="71" t="s">
        <v>52</v>
      </c>
      <c r="E504" s="71" t="s">
        <v>57</v>
      </c>
      <c r="F504" s="71">
        <v>16</v>
      </c>
      <c r="G504">
        <f t="shared" si="21"/>
        <v>880</v>
      </c>
      <c r="H504">
        <f t="shared" si="22"/>
        <v>88</v>
      </c>
      <c r="I504">
        <f t="shared" si="23"/>
        <v>792</v>
      </c>
    </row>
    <row r="505" spans="1:9">
      <c r="A505" s="71" t="s">
        <v>33</v>
      </c>
      <c r="B505" s="71">
        <f>VLOOKUP(A505,'B. Summary'!$B$8:$E$10,4,FALSE)</f>
        <v>55</v>
      </c>
      <c r="C505" s="71" t="s">
        <v>53</v>
      </c>
      <c r="D505" s="71" t="s">
        <v>35</v>
      </c>
      <c r="E505" s="71" t="s">
        <v>57</v>
      </c>
      <c r="F505" s="71">
        <v>18</v>
      </c>
      <c r="G505">
        <f t="shared" si="21"/>
        <v>990</v>
      </c>
      <c r="H505">
        <f t="shared" si="22"/>
        <v>0</v>
      </c>
      <c r="I505">
        <f t="shared" si="23"/>
        <v>990</v>
      </c>
    </row>
    <row r="506" spans="1:9">
      <c r="A506" s="71" t="s">
        <v>33</v>
      </c>
      <c r="B506" s="71">
        <f>VLOOKUP(A506,'B. Summary'!$B$8:$E$10,4,FALSE)</f>
        <v>55</v>
      </c>
      <c r="C506" s="71" t="s">
        <v>56</v>
      </c>
      <c r="D506" s="71" t="s">
        <v>39</v>
      </c>
      <c r="E506" s="71" t="s">
        <v>57</v>
      </c>
      <c r="F506" s="71">
        <v>18</v>
      </c>
      <c r="G506">
        <f t="shared" si="21"/>
        <v>990</v>
      </c>
      <c r="H506">
        <f t="shared" si="22"/>
        <v>0</v>
      </c>
      <c r="I506">
        <f t="shared" si="23"/>
        <v>990</v>
      </c>
    </row>
    <row r="507" spans="1:9">
      <c r="A507" s="71" t="s">
        <v>33</v>
      </c>
      <c r="B507" s="71">
        <f>VLOOKUP(A507,'B. Summary'!$B$8:$E$10,4,FALSE)</f>
        <v>55</v>
      </c>
      <c r="C507" s="71" t="s">
        <v>48</v>
      </c>
      <c r="D507" s="71" t="s">
        <v>42</v>
      </c>
      <c r="E507" s="71" t="s">
        <v>57</v>
      </c>
      <c r="F507" s="71">
        <v>4</v>
      </c>
      <c r="G507">
        <f t="shared" si="21"/>
        <v>220</v>
      </c>
      <c r="H507">
        <f t="shared" si="22"/>
        <v>0</v>
      </c>
      <c r="I507">
        <f t="shared" si="23"/>
        <v>220</v>
      </c>
    </row>
    <row r="508" spans="1:9">
      <c r="A508" s="71" t="s">
        <v>33</v>
      </c>
      <c r="B508" s="71">
        <f>VLOOKUP(A508,'B. Summary'!$B$8:$E$10,4,FALSE)</f>
        <v>55</v>
      </c>
      <c r="C508" s="71" t="s">
        <v>34</v>
      </c>
      <c r="D508" s="71" t="s">
        <v>55</v>
      </c>
      <c r="E508" s="71" t="s">
        <v>57</v>
      </c>
      <c r="F508" s="71">
        <v>8</v>
      </c>
      <c r="G508">
        <f t="shared" si="21"/>
        <v>440</v>
      </c>
      <c r="H508">
        <f t="shared" si="22"/>
        <v>0</v>
      </c>
      <c r="I508">
        <f t="shared" si="23"/>
        <v>440</v>
      </c>
    </row>
    <row r="509" spans="1:9">
      <c r="A509" s="71" t="s">
        <v>33</v>
      </c>
      <c r="B509" s="71">
        <f>VLOOKUP(A509,'B. Summary'!$B$8:$E$10,4,FALSE)</f>
        <v>55</v>
      </c>
      <c r="C509" s="71" t="s">
        <v>34</v>
      </c>
      <c r="D509" s="71" t="s">
        <v>47</v>
      </c>
      <c r="E509" s="71" t="s">
        <v>57</v>
      </c>
      <c r="F509" s="71">
        <v>8</v>
      </c>
      <c r="G509">
        <f t="shared" si="21"/>
        <v>440</v>
      </c>
      <c r="H509">
        <f t="shared" si="22"/>
        <v>0</v>
      </c>
      <c r="I509">
        <f t="shared" si="23"/>
        <v>440</v>
      </c>
    </row>
    <row r="510" spans="1:9">
      <c r="A510" s="71" t="s">
        <v>33</v>
      </c>
      <c r="B510" s="71">
        <f>VLOOKUP(A510,'B. Summary'!$B$8:$E$10,4,FALSE)</f>
        <v>55</v>
      </c>
      <c r="C510" s="71" t="s">
        <v>58</v>
      </c>
      <c r="D510" s="71" t="s">
        <v>52</v>
      </c>
      <c r="E510" s="71" t="s">
        <v>57</v>
      </c>
      <c r="F510" s="71">
        <v>14</v>
      </c>
      <c r="G510">
        <f t="shared" si="21"/>
        <v>770</v>
      </c>
      <c r="H510">
        <f t="shared" si="22"/>
        <v>77</v>
      </c>
      <c r="I510">
        <f t="shared" si="23"/>
        <v>693</v>
      </c>
    </row>
    <row r="511" spans="1:9">
      <c r="A511" s="71" t="s">
        <v>33</v>
      </c>
      <c r="B511" s="71">
        <f>VLOOKUP(A511,'B. Summary'!$B$8:$E$10,4,FALSE)</f>
        <v>55</v>
      </c>
      <c r="C511" s="71" t="s">
        <v>37</v>
      </c>
      <c r="D511" s="71" t="s">
        <v>45</v>
      </c>
      <c r="E511" s="71" t="s">
        <v>57</v>
      </c>
      <c r="F511" s="71">
        <v>16</v>
      </c>
      <c r="G511">
        <f t="shared" si="21"/>
        <v>880</v>
      </c>
      <c r="H511">
        <f t="shared" si="22"/>
        <v>0</v>
      </c>
      <c r="I511">
        <f t="shared" si="23"/>
        <v>880</v>
      </c>
    </row>
    <row r="512" spans="1:9">
      <c r="A512" s="71" t="s">
        <v>33</v>
      </c>
      <c r="B512" s="71">
        <f>VLOOKUP(A512,'B. Summary'!$B$8:$E$10,4,FALSE)</f>
        <v>55</v>
      </c>
      <c r="C512" s="71" t="s">
        <v>37</v>
      </c>
      <c r="D512" s="71" t="s">
        <v>39</v>
      </c>
      <c r="E512" s="71" t="s">
        <v>57</v>
      </c>
      <c r="F512" s="71">
        <v>20</v>
      </c>
      <c r="G512">
        <f t="shared" si="21"/>
        <v>1100</v>
      </c>
      <c r="H512">
        <f t="shared" si="22"/>
        <v>0</v>
      </c>
      <c r="I512">
        <f t="shared" si="23"/>
        <v>1100</v>
      </c>
    </row>
    <row r="513" spans="1:9">
      <c r="A513" s="71" t="s">
        <v>33</v>
      </c>
      <c r="B513" s="71">
        <f>VLOOKUP(A513,'B. Summary'!$B$8:$E$10,4,FALSE)</f>
        <v>55</v>
      </c>
      <c r="C513" s="71" t="s">
        <v>38</v>
      </c>
      <c r="D513" s="71" t="s">
        <v>47</v>
      </c>
      <c r="E513" s="71" t="s">
        <v>57</v>
      </c>
      <c r="F513" s="71">
        <v>27</v>
      </c>
      <c r="G513">
        <f t="shared" si="21"/>
        <v>1485</v>
      </c>
      <c r="H513">
        <f t="shared" si="22"/>
        <v>0</v>
      </c>
      <c r="I513">
        <f t="shared" si="23"/>
        <v>1485</v>
      </c>
    </row>
    <row r="514" spans="1:9">
      <c r="A514" s="71" t="s">
        <v>60</v>
      </c>
      <c r="B514" s="71">
        <f>VLOOKUP(A514,'B. Summary'!$B$8:$E$10,4,FALSE)</f>
        <v>45</v>
      </c>
      <c r="C514" s="71" t="s">
        <v>34</v>
      </c>
      <c r="D514" s="71" t="s">
        <v>51</v>
      </c>
      <c r="E514" s="71" t="s">
        <v>57</v>
      </c>
      <c r="F514" s="71">
        <v>20</v>
      </c>
      <c r="G514">
        <f t="shared" si="21"/>
        <v>900</v>
      </c>
      <c r="H514">
        <f t="shared" si="22"/>
        <v>0</v>
      </c>
      <c r="I514">
        <f t="shared" si="23"/>
        <v>900</v>
      </c>
    </row>
    <row r="515" spans="1:9">
      <c r="A515" s="71" t="s">
        <v>60</v>
      </c>
      <c r="B515" s="71">
        <f>VLOOKUP(A515,'B. Summary'!$B$8:$E$10,4,FALSE)</f>
        <v>45</v>
      </c>
      <c r="C515" s="71" t="s">
        <v>34</v>
      </c>
      <c r="D515" s="71" t="s">
        <v>54</v>
      </c>
      <c r="E515" s="71" t="s">
        <v>57</v>
      </c>
      <c r="F515" s="71">
        <v>12</v>
      </c>
      <c r="G515">
        <f t="shared" ref="G515:G578" si="24">B515*F515</f>
        <v>540</v>
      </c>
      <c r="H515">
        <f t="shared" ref="H515:H578" si="25">IF(E515="West",G515*8%,IF(D515="December",G515*10%,0))</f>
        <v>0</v>
      </c>
      <c r="I515">
        <f t="shared" ref="I515:I578" si="26">G515-H515</f>
        <v>540</v>
      </c>
    </row>
    <row r="516" spans="1:9">
      <c r="A516" s="71" t="s">
        <v>60</v>
      </c>
      <c r="B516" s="71">
        <f>VLOOKUP(A516,'B. Summary'!$B$8:$E$10,4,FALSE)</f>
        <v>45</v>
      </c>
      <c r="C516" s="71" t="s">
        <v>58</v>
      </c>
      <c r="D516" s="71" t="s">
        <v>49</v>
      </c>
      <c r="E516" s="71" t="s">
        <v>57</v>
      </c>
      <c r="F516" s="71">
        <v>24</v>
      </c>
      <c r="G516">
        <f t="shared" si="24"/>
        <v>1080</v>
      </c>
      <c r="H516">
        <f t="shared" si="25"/>
        <v>0</v>
      </c>
      <c r="I516">
        <f t="shared" si="26"/>
        <v>1080</v>
      </c>
    </row>
    <row r="517" spans="1:9">
      <c r="A517" s="71" t="s">
        <v>60</v>
      </c>
      <c r="B517" s="71">
        <f>VLOOKUP(A517,'B. Summary'!$B$8:$E$10,4,FALSE)</f>
        <v>45</v>
      </c>
      <c r="C517" s="71" t="s">
        <v>58</v>
      </c>
      <c r="D517" s="71" t="s">
        <v>43</v>
      </c>
      <c r="E517" s="71" t="s">
        <v>57</v>
      </c>
      <c r="F517" s="71">
        <v>8</v>
      </c>
      <c r="G517">
        <f t="shared" si="24"/>
        <v>360</v>
      </c>
      <c r="H517">
        <f t="shared" si="25"/>
        <v>0</v>
      </c>
      <c r="I517">
        <f t="shared" si="26"/>
        <v>360</v>
      </c>
    </row>
    <row r="518" spans="1:9">
      <c r="A518" s="71" t="s">
        <v>60</v>
      </c>
      <c r="B518" s="71">
        <f>VLOOKUP(A518,'B. Summary'!$B$8:$E$10,4,FALSE)</f>
        <v>45</v>
      </c>
      <c r="C518" s="71" t="s">
        <v>58</v>
      </c>
      <c r="D518" s="71" t="s">
        <v>40</v>
      </c>
      <c r="E518" s="71" t="s">
        <v>57</v>
      </c>
      <c r="F518" s="71">
        <v>8</v>
      </c>
      <c r="G518">
        <f t="shared" si="24"/>
        <v>360</v>
      </c>
      <c r="H518">
        <f t="shared" si="25"/>
        <v>0</v>
      </c>
      <c r="I518">
        <f t="shared" si="26"/>
        <v>360</v>
      </c>
    </row>
    <row r="519" spans="1:9">
      <c r="A519" s="71" t="s">
        <v>60</v>
      </c>
      <c r="B519" s="71">
        <f>VLOOKUP(A519,'B. Summary'!$B$8:$E$10,4,FALSE)</f>
        <v>45</v>
      </c>
      <c r="C519" s="71" t="s">
        <v>37</v>
      </c>
      <c r="D519" s="71" t="s">
        <v>42</v>
      </c>
      <c r="E519" s="71" t="s">
        <v>57</v>
      </c>
      <c r="F519" s="71">
        <v>28</v>
      </c>
      <c r="G519">
        <f t="shared" si="24"/>
        <v>1260</v>
      </c>
      <c r="H519">
        <f t="shared" si="25"/>
        <v>0</v>
      </c>
      <c r="I519">
        <f t="shared" si="26"/>
        <v>1260</v>
      </c>
    </row>
    <row r="520" spans="1:9">
      <c r="A520" s="71" t="s">
        <v>60</v>
      </c>
      <c r="B520" s="71">
        <f>VLOOKUP(A520,'B. Summary'!$B$8:$E$10,4,FALSE)</f>
        <v>45</v>
      </c>
      <c r="C520" s="71" t="s">
        <v>38</v>
      </c>
      <c r="D520" s="71" t="s">
        <v>49</v>
      </c>
      <c r="E520" s="71" t="s">
        <v>57</v>
      </c>
      <c r="F520" s="71">
        <v>8</v>
      </c>
      <c r="G520">
        <f t="shared" si="24"/>
        <v>360</v>
      </c>
      <c r="H520">
        <f t="shared" si="25"/>
        <v>0</v>
      </c>
      <c r="I520">
        <f t="shared" si="26"/>
        <v>360</v>
      </c>
    </row>
    <row r="521" spans="1:9">
      <c r="A521" s="71" t="s">
        <v>60</v>
      </c>
      <c r="B521" s="71">
        <f>VLOOKUP(A521,'B. Summary'!$B$8:$E$10,4,FALSE)</f>
        <v>45</v>
      </c>
      <c r="C521" s="71" t="s">
        <v>53</v>
      </c>
      <c r="D521" s="71" t="s">
        <v>40</v>
      </c>
      <c r="E521" s="71" t="s">
        <v>57</v>
      </c>
      <c r="F521" s="71">
        <v>24</v>
      </c>
      <c r="G521">
        <f t="shared" si="24"/>
        <v>1080</v>
      </c>
      <c r="H521">
        <f t="shared" si="25"/>
        <v>0</v>
      </c>
      <c r="I521">
        <f t="shared" si="26"/>
        <v>1080</v>
      </c>
    </row>
    <row r="522" spans="1:9">
      <c r="A522" s="71" t="s">
        <v>60</v>
      </c>
      <c r="B522" s="71">
        <f>VLOOKUP(A522,'B. Summary'!$B$8:$E$10,4,FALSE)</f>
        <v>45</v>
      </c>
      <c r="C522" s="71" t="s">
        <v>53</v>
      </c>
      <c r="D522" s="71" t="s">
        <v>43</v>
      </c>
      <c r="E522" s="71" t="s">
        <v>57</v>
      </c>
      <c r="F522" s="71">
        <v>28</v>
      </c>
      <c r="G522">
        <f t="shared" si="24"/>
        <v>1260</v>
      </c>
      <c r="H522">
        <f t="shared" si="25"/>
        <v>0</v>
      </c>
      <c r="I522">
        <f t="shared" si="26"/>
        <v>1260</v>
      </c>
    </row>
    <row r="523" spans="1:9">
      <c r="A523" s="71" t="s">
        <v>60</v>
      </c>
      <c r="B523" s="71">
        <f>VLOOKUP(A523,'B. Summary'!$B$8:$E$10,4,FALSE)</f>
        <v>45</v>
      </c>
      <c r="C523" s="71" t="s">
        <v>56</v>
      </c>
      <c r="D523" s="71" t="s">
        <v>43</v>
      </c>
      <c r="E523" s="71" t="s">
        <v>57</v>
      </c>
      <c r="F523" s="71">
        <v>4</v>
      </c>
      <c r="G523">
        <f t="shared" si="24"/>
        <v>180</v>
      </c>
      <c r="H523">
        <f t="shared" si="25"/>
        <v>0</v>
      </c>
      <c r="I523">
        <f t="shared" si="26"/>
        <v>180</v>
      </c>
    </row>
    <row r="524" spans="1:9">
      <c r="A524" s="71" t="s">
        <v>60</v>
      </c>
      <c r="B524" s="71">
        <f>VLOOKUP(A524,'B. Summary'!$B$8:$E$10,4,FALSE)</f>
        <v>45</v>
      </c>
      <c r="C524" s="71" t="s">
        <v>34</v>
      </c>
      <c r="D524" s="71" t="s">
        <v>39</v>
      </c>
      <c r="E524" s="71" t="s">
        <v>57</v>
      </c>
      <c r="F524" s="71">
        <v>40</v>
      </c>
      <c r="G524">
        <f t="shared" si="24"/>
        <v>1800</v>
      </c>
      <c r="H524">
        <f t="shared" si="25"/>
        <v>0</v>
      </c>
      <c r="I524">
        <f t="shared" si="26"/>
        <v>1800</v>
      </c>
    </row>
    <row r="525" spans="1:9">
      <c r="A525" s="71" t="s">
        <v>60</v>
      </c>
      <c r="B525" s="71">
        <f>VLOOKUP(A525,'B. Summary'!$B$8:$E$10,4,FALSE)</f>
        <v>45</v>
      </c>
      <c r="C525" s="71" t="s">
        <v>58</v>
      </c>
      <c r="D525" s="71" t="s">
        <v>39</v>
      </c>
      <c r="E525" s="71" t="s">
        <v>57</v>
      </c>
      <c r="F525" s="71">
        <v>32</v>
      </c>
      <c r="G525">
        <f t="shared" si="24"/>
        <v>1440</v>
      </c>
      <c r="H525">
        <f t="shared" si="25"/>
        <v>0</v>
      </c>
      <c r="I525">
        <f t="shared" si="26"/>
        <v>1440</v>
      </c>
    </row>
    <row r="526" spans="1:9">
      <c r="A526" s="71" t="s">
        <v>60</v>
      </c>
      <c r="B526" s="71">
        <f>VLOOKUP(A526,'B. Summary'!$B$8:$E$10,4,FALSE)</f>
        <v>45</v>
      </c>
      <c r="C526" s="71" t="s">
        <v>58</v>
      </c>
      <c r="D526" s="71" t="s">
        <v>51</v>
      </c>
      <c r="E526" s="71" t="s">
        <v>57</v>
      </c>
      <c r="F526" s="71">
        <v>12</v>
      </c>
      <c r="G526">
        <f t="shared" si="24"/>
        <v>540</v>
      </c>
      <c r="H526">
        <f t="shared" si="25"/>
        <v>0</v>
      </c>
      <c r="I526">
        <f t="shared" si="26"/>
        <v>540</v>
      </c>
    </row>
    <row r="527" spans="1:9">
      <c r="A527" s="71" t="s">
        <v>60</v>
      </c>
      <c r="B527" s="71">
        <f>VLOOKUP(A527,'B. Summary'!$B$8:$E$10,4,FALSE)</f>
        <v>45</v>
      </c>
      <c r="C527" s="71" t="s">
        <v>37</v>
      </c>
      <c r="D527" s="71" t="s">
        <v>45</v>
      </c>
      <c r="E527" s="71" t="s">
        <v>57</v>
      </c>
      <c r="F527" s="71">
        <v>28</v>
      </c>
      <c r="G527">
        <f t="shared" si="24"/>
        <v>1260</v>
      </c>
      <c r="H527">
        <f t="shared" si="25"/>
        <v>0</v>
      </c>
      <c r="I527">
        <f t="shared" si="26"/>
        <v>1260</v>
      </c>
    </row>
    <row r="528" spans="1:9">
      <c r="A528" s="71" t="s">
        <v>60</v>
      </c>
      <c r="B528" s="71">
        <f>VLOOKUP(A528,'B. Summary'!$B$8:$E$10,4,FALSE)</f>
        <v>45</v>
      </c>
      <c r="C528" s="71" t="s">
        <v>38</v>
      </c>
      <c r="D528" s="71" t="s">
        <v>45</v>
      </c>
      <c r="E528" s="71" t="s">
        <v>57</v>
      </c>
      <c r="F528" s="71">
        <v>4</v>
      </c>
      <c r="G528">
        <f t="shared" si="24"/>
        <v>180</v>
      </c>
      <c r="H528">
        <f t="shared" si="25"/>
        <v>0</v>
      </c>
      <c r="I528">
        <f t="shared" si="26"/>
        <v>180</v>
      </c>
    </row>
    <row r="529" spans="1:9">
      <c r="A529" s="71" t="s">
        <v>60</v>
      </c>
      <c r="B529" s="71">
        <f>VLOOKUP(A529,'B. Summary'!$B$8:$E$10,4,FALSE)</f>
        <v>45</v>
      </c>
      <c r="C529" s="71" t="s">
        <v>38</v>
      </c>
      <c r="D529" s="71" t="s">
        <v>43</v>
      </c>
      <c r="E529" s="71" t="s">
        <v>57</v>
      </c>
      <c r="F529" s="71">
        <v>20</v>
      </c>
      <c r="G529">
        <f t="shared" si="24"/>
        <v>900</v>
      </c>
      <c r="H529">
        <f t="shared" si="25"/>
        <v>0</v>
      </c>
      <c r="I529">
        <f t="shared" si="26"/>
        <v>900</v>
      </c>
    </row>
    <row r="530" spans="1:9">
      <c r="A530" s="71" t="s">
        <v>60</v>
      </c>
      <c r="B530" s="71">
        <f>VLOOKUP(A530,'B. Summary'!$B$8:$E$10,4,FALSE)</f>
        <v>45</v>
      </c>
      <c r="C530" s="71" t="s">
        <v>41</v>
      </c>
      <c r="D530" s="71" t="s">
        <v>52</v>
      </c>
      <c r="E530" s="71" t="s">
        <v>57</v>
      </c>
      <c r="F530" s="71">
        <v>40</v>
      </c>
      <c r="G530">
        <f t="shared" si="24"/>
        <v>1800</v>
      </c>
      <c r="H530">
        <f t="shared" si="25"/>
        <v>180</v>
      </c>
      <c r="I530">
        <f t="shared" si="26"/>
        <v>1620</v>
      </c>
    </row>
    <row r="531" spans="1:9">
      <c r="A531" s="71" t="s">
        <v>60</v>
      </c>
      <c r="B531" s="71">
        <f>VLOOKUP(A531,'B. Summary'!$B$8:$E$10,4,FALSE)</f>
        <v>45</v>
      </c>
      <c r="C531" s="71" t="s">
        <v>53</v>
      </c>
      <c r="D531" s="71" t="s">
        <v>39</v>
      </c>
      <c r="E531" s="71" t="s">
        <v>57</v>
      </c>
      <c r="F531" s="71">
        <v>32</v>
      </c>
      <c r="G531">
        <f t="shared" si="24"/>
        <v>1440</v>
      </c>
      <c r="H531">
        <f t="shared" si="25"/>
        <v>0</v>
      </c>
      <c r="I531">
        <f t="shared" si="26"/>
        <v>1440</v>
      </c>
    </row>
    <row r="532" spans="1:9">
      <c r="A532" s="71" t="s">
        <v>60</v>
      </c>
      <c r="B532" s="71">
        <f>VLOOKUP(A532,'B. Summary'!$B$8:$E$10,4,FALSE)</f>
        <v>45</v>
      </c>
      <c r="C532" s="71" t="s">
        <v>46</v>
      </c>
      <c r="D532" s="71" t="s">
        <v>52</v>
      </c>
      <c r="E532" s="71" t="s">
        <v>57</v>
      </c>
      <c r="F532" s="71">
        <v>28</v>
      </c>
      <c r="G532">
        <f t="shared" si="24"/>
        <v>1260</v>
      </c>
      <c r="H532">
        <f t="shared" si="25"/>
        <v>126</v>
      </c>
      <c r="I532">
        <f t="shared" si="26"/>
        <v>1134</v>
      </c>
    </row>
    <row r="533" spans="1:9">
      <c r="A533" s="71" t="s">
        <v>60</v>
      </c>
      <c r="B533" s="71">
        <f>VLOOKUP(A533,'B. Summary'!$B$8:$E$10,4,FALSE)</f>
        <v>45</v>
      </c>
      <c r="C533" s="71" t="s">
        <v>46</v>
      </c>
      <c r="D533" s="71" t="s">
        <v>35</v>
      </c>
      <c r="E533" s="71" t="s">
        <v>57</v>
      </c>
      <c r="F533" s="71">
        <v>20</v>
      </c>
      <c r="G533">
        <f t="shared" si="24"/>
        <v>900</v>
      </c>
      <c r="H533">
        <f t="shared" si="25"/>
        <v>0</v>
      </c>
      <c r="I533">
        <f t="shared" si="26"/>
        <v>900</v>
      </c>
    </row>
    <row r="534" spans="1:9">
      <c r="A534" s="71" t="s">
        <v>60</v>
      </c>
      <c r="B534" s="71">
        <f>VLOOKUP(A534,'B. Summary'!$B$8:$E$10,4,FALSE)</f>
        <v>45</v>
      </c>
      <c r="C534" s="71" t="s">
        <v>48</v>
      </c>
      <c r="D534" s="71" t="s">
        <v>39</v>
      </c>
      <c r="E534" s="71" t="s">
        <v>57</v>
      </c>
      <c r="F534" s="71">
        <v>4</v>
      </c>
      <c r="G534">
        <f t="shared" si="24"/>
        <v>180</v>
      </c>
      <c r="H534">
        <f t="shared" si="25"/>
        <v>0</v>
      </c>
      <c r="I534">
        <f t="shared" si="26"/>
        <v>180</v>
      </c>
    </row>
    <row r="535" spans="1:9">
      <c r="A535" s="71" t="s">
        <v>60</v>
      </c>
      <c r="B535" s="71">
        <f>VLOOKUP(A535,'B. Summary'!$B$8:$E$10,4,FALSE)</f>
        <v>45</v>
      </c>
      <c r="C535" s="71" t="s">
        <v>48</v>
      </c>
      <c r="D535" s="71" t="s">
        <v>35</v>
      </c>
      <c r="E535" s="71" t="s">
        <v>57</v>
      </c>
      <c r="F535" s="71">
        <v>24</v>
      </c>
      <c r="G535">
        <f t="shared" si="24"/>
        <v>1080</v>
      </c>
      <c r="H535">
        <f t="shared" si="25"/>
        <v>0</v>
      </c>
      <c r="I535">
        <f t="shared" si="26"/>
        <v>1080</v>
      </c>
    </row>
    <row r="536" spans="1:9">
      <c r="A536" s="71" t="s">
        <v>60</v>
      </c>
      <c r="B536" s="71">
        <f>VLOOKUP(A536,'B. Summary'!$B$8:$E$10,4,FALSE)</f>
        <v>45</v>
      </c>
      <c r="C536" s="71" t="s">
        <v>34</v>
      </c>
      <c r="D536" s="71" t="s">
        <v>51</v>
      </c>
      <c r="E536" s="71" t="s">
        <v>57</v>
      </c>
      <c r="F536" s="71">
        <v>9</v>
      </c>
      <c r="G536">
        <f t="shared" si="24"/>
        <v>405</v>
      </c>
      <c r="H536">
        <f t="shared" si="25"/>
        <v>0</v>
      </c>
      <c r="I536">
        <f t="shared" si="26"/>
        <v>405</v>
      </c>
    </row>
    <row r="537" spans="1:9">
      <c r="A537" s="71" t="s">
        <v>60</v>
      </c>
      <c r="B537" s="71">
        <f>VLOOKUP(A537,'B. Summary'!$B$8:$E$10,4,FALSE)</f>
        <v>45</v>
      </c>
      <c r="C537" s="71" t="s">
        <v>34</v>
      </c>
      <c r="D537" s="71" t="s">
        <v>54</v>
      </c>
      <c r="E537" s="71" t="s">
        <v>57</v>
      </c>
      <c r="F537" s="71">
        <v>9</v>
      </c>
      <c r="G537">
        <f t="shared" si="24"/>
        <v>405</v>
      </c>
      <c r="H537">
        <f t="shared" si="25"/>
        <v>0</v>
      </c>
      <c r="I537">
        <f t="shared" si="26"/>
        <v>405</v>
      </c>
    </row>
    <row r="538" spans="1:9">
      <c r="A538" s="71" t="s">
        <v>60</v>
      </c>
      <c r="B538" s="71">
        <f>VLOOKUP(A538,'B. Summary'!$B$8:$E$10,4,FALSE)</f>
        <v>45</v>
      </c>
      <c r="C538" s="71" t="s">
        <v>34</v>
      </c>
      <c r="D538" s="71" t="s">
        <v>43</v>
      </c>
      <c r="E538" s="71" t="s">
        <v>57</v>
      </c>
      <c r="F538" s="71">
        <v>9</v>
      </c>
      <c r="G538">
        <f t="shared" si="24"/>
        <v>405</v>
      </c>
      <c r="H538">
        <f t="shared" si="25"/>
        <v>0</v>
      </c>
      <c r="I538">
        <f t="shared" si="26"/>
        <v>405</v>
      </c>
    </row>
    <row r="539" spans="1:9">
      <c r="A539" s="71" t="s">
        <v>60</v>
      </c>
      <c r="B539" s="71">
        <f>VLOOKUP(A539,'B. Summary'!$B$8:$E$10,4,FALSE)</f>
        <v>45</v>
      </c>
      <c r="C539" s="71" t="s">
        <v>58</v>
      </c>
      <c r="D539" s="71" t="s">
        <v>35</v>
      </c>
      <c r="E539" s="71" t="s">
        <v>57</v>
      </c>
      <c r="F539" s="71">
        <v>18</v>
      </c>
      <c r="G539">
        <f t="shared" si="24"/>
        <v>810</v>
      </c>
      <c r="H539">
        <f t="shared" si="25"/>
        <v>0</v>
      </c>
      <c r="I539">
        <f t="shared" si="26"/>
        <v>810</v>
      </c>
    </row>
    <row r="540" spans="1:9">
      <c r="A540" s="71" t="s">
        <v>60</v>
      </c>
      <c r="B540" s="71">
        <f>VLOOKUP(A540,'B. Summary'!$B$8:$E$10,4,FALSE)</f>
        <v>45</v>
      </c>
      <c r="C540" s="71" t="s">
        <v>58</v>
      </c>
      <c r="D540" s="71" t="s">
        <v>45</v>
      </c>
      <c r="E540" s="71" t="s">
        <v>57</v>
      </c>
      <c r="F540" s="71">
        <v>30</v>
      </c>
      <c r="G540">
        <f t="shared" si="24"/>
        <v>1350</v>
      </c>
      <c r="H540">
        <f t="shared" si="25"/>
        <v>0</v>
      </c>
      <c r="I540">
        <f t="shared" si="26"/>
        <v>1350</v>
      </c>
    </row>
    <row r="541" spans="1:9">
      <c r="A541" s="71" t="s">
        <v>60</v>
      </c>
      <c r="B541" s="71">
        <f>VLOOKUP(A541,'B. Summary'!$B$8:$E$10,4,FALSE)</f>
        <v>45</v>
      </c>
      <c r="C541" s="71" t="s">
        <v>37</v>
      </c>
      <c r="D541" s="71" t="s">
        <v>40</v>
      </c>
      <c r="E541" s="71" t="s">
        <v>57</v>
      </c>
      <c r="F541" s="71">
        <v>15</v>
      </c>
      <c r="G541">
        <f t="shared" si="24"/>
        <v>675</v>
      </c>
      <c r="H541">
        <f t="shared" si="25"/>
        <v>0</v>
      </c>
      <c r="I541">
        <f t="shared" si="26"/>
        <v>675</v>
      </c>
    </row>
    <row r="542" spans="1:9">
      <c r="A542" s="71" t="s">
        <v>60</v>
      </c>
      <c r="B542" s="71">
        <f>VLOOKUP(A542,'B. Summary'!$B$8:$E$10,4,FALSE)</f>
        <v>45</v>
      </c>
      <c r="C542" s="71" t="s">
        <v>37</v>
      </c>
      <c r="D542" s="71" t="s">
        <v>54</v>
      </c>
      <c r="E542" s="71" t="s">
        <v>57</v>
      </c>
      <c r="F542" s="71">
        <v>6</v>
      </c>
      <c r="G542">
        <f t="shared" si="24"/>
        <v>270</v>
      </c>
      <c r="H542">
        <f t="shared" si="25"/>
        <v>0</v>
      </c>
      <c r="I542">
        <f t="shared" si="26"/>
        <v>270</v>
      </c>
    </row>
    <row r="543" spans="1:9">
      <c r="A543" s="71" t="s">
        <v>60</v>
      </c>
      <c r="B543" s="71">
        <f>VLOOKUP(A543,'B. Summary'!$B$8:$E$10,4,FALSE)</f>
        <v>45</v>
      </c>
      <c r="C543" s="71" t="s">
        <v>38</v>
      </c>
      <c r="D543" s="71" t="s">
        <v>40</v>
      </c>
      <c r="E543" s="71" t="s">
        <v>57</v>
      </c>
      <c r="F543" s="71">
        <v>18</v>
      </c>
      <c r="G543">
        <f t="shared" si="24"/>
        <v>810</v>
      </c>
      <c r="H543">
        <f t="shared" si="25"/>
        <v>0</v>
      </c>
      <c r="I543">
        <f t="shared" si="26"/>
        <v>810</v>
      </c>
    </row>
    <row r="544" spans="1:9">
      <c r="A544" s="71" t="s">
        <v>60</v>
      </c>
      <c r="B544" s="71">
        <f>VLOOKUP(A544,'B. Summary'!$B$8:$E$10,4,FALSE)</f>
        <v>45</v>
      </c>
      <c r="C544" s="71" t="s">
        <v>38</v>
      </c>
      <c r="D544" s="71" t="s">
        <v>35</v>
      </c>
      <c r="E544" s="71" t="s">
        <v>57</v>
      </c>
      <c r="F544" s="71">
        <v>21</v>
      </c>
      <c r="G544">
        <f t="shared" si="24"/>
        <v>945</v>
      </c>
      <c r="H544">
        <f t="shared" si="25"/>
        <v>0</v>
      </c>
      <c r="I544">
        <f t="shared" si="26"/>
        <v>945</v>
      </c>
    </row>
    <row r="545" spans="1:9">
      <c r="A545" s="71" t="s">
        <v>60</v>
      </c>
      <c r="B545" s="71">
        <f>VLOOKUP(A545,'B. Summary'!$B$8:$E$10,4,FALSE)</f>
        <v>45</v>
      </c>
      <c r="C545" s="71" t="s">
        <v>44</v>
      </c>
      <c r="D545" s="71" t="s">
        <v>43</v>
      </c>
      <c r="E545" s="71" t="s">
        <v>57</v>
      </c>
      <c r="F545" s="71">
        <v>9</v>
      </c>
      <c r="G545">
        <f t="shared" si="24"/>
        <v>405</v>
      </c>
      <c r="H545">
        <f t="shared" si="25"/>
        <v>0</v>
      </c>
      <c r="I545">
        <f t="shared" si="26"/>
        <v>405</v>
      </c>
    </row>
    <row r="546" spans="1:9">
      <c r="A546" s="71" t="s">
        <v>60</v>
      </c>
      <c r="B546" s="71">
        <f>VLOOKUP(A546,'B. Summary'!$B$8:$E$10,4,FALSE)</f>
        <v>45</v>
      </c>
      <c r="C546" s="71" t="s">
        <v>44</v>
      </c>
      <c r="D546" s="71" t="s">
        <v>35</v>
      </c>
      <c r="E546" s="71" t="s">
        <v>57</v>
      </c>
      <c r="F546" s="71">
        <v>9</v>
      </c>
      <c r="G546">
        <f t="shared" si="24"/>
        <v>405</v>
      </c>
      <c r="H546">
        <f t="shared" si="25"/>
        <v>0</v>
      </c>
      <c r="I546">
        <f t="shared" si="26"/>
        <v>405</v>
      </c>
    </row>
    <row r="547" spans="1:9">
      <c r="A547" s="71" t="s">
        <v>60</v>
      </c>
      <c r="B547" s="71">
        <f>VLOOKUP(A547,'B. Summary'!$B$8:$E$10,4,FALSE)</f>
        <v>45</v>
      </c>
      <c r="C547" s="71" t="s">
        <v>53</v>
      </c>
      <c r="D547" s="71" t="s">
        <v>39</v>
      </c>
      <c r="E547" s="71" t="s">
        <v>57</v>
      </c>
      <c r="F547" s="71">
        <v>24</v>
      </c>
      <c r="G547">
        <f t="shared" si="24"/>
        <v>1080</v>
      </c>
      <c r="H547">
        <f t="shared" si="25"/>
        <v>0</v>
      </c>
      <c r="I547">
        <f t="shared" si="26"/>
        <v>1080</v>
      </c>
    </row>
    <row r="548" spans="1:9">
      <c r="A548" s="71" t="s">
        <v>60</v>
      </c>
      <c r="B548" s="71">
        <f>VLOOKUP(A548,'B. Summary'!$B$8:$E$10,4,FALSE)</f>
        <v>45</v>
      </c>
      <c r="C548" s="71" t="s">
        <v>46</v>
      </c>
      <c r="D548" s="71" t="s">
        <v>55</v>
      </c>
      <c r="E548" s="71" t="s">
        <v>57</v>
      </c>
      <c r="F548" s="71">
        <v>18</v>
      </c>
      <c r="G548">
        <f t="shared" si="24"/>
        <v>810</v>
      </c>
      <c r="H548">
        <f t="shared" si="25"/>
        <v>0</v>
      </c>
      <c r="I548">
        <f t="shared" si="26"/>
        <v>810</v>
      </c>
    </row>
    <row r="549" spans="1:9">
      <c r="A549" s="71" t="s">
        <v>60</v>
      </c>
      <c r="B549" s="71">
        <f>VLOOKUP(A549,'B. Summary'!$B$8:$E$10,4,FALSE)</f>
        <v>45</v>
      </c>
      <c r="C549" s="71" t="s">
        <v>56</v>
      </c>
      <c r="D549" s="71" t="s">
        <v>54</v>
      </c>
      <c r="E549" s="71" t="s">
        <v>57</v>
      </c>
      <c r="F549" s="71">
        <v>6</v>
      </c>
      <c r="G549">
        <f t="shared" si="24"/>
        <v>270</v>
      </c>
      <c r="H549">
        <f t="shared" si="25"/>
        <v>0</v>
      </c>
      <c r="I549">
        <f t="shared" si="26"/>
        <v>270</v>
      </c>
    </row>
    <row r="550" spans="1:9">
      <c r="A550" s="71" t="s">
        <v>60</v>
      </c>
      <c r="B550" s="71">
        <f>VLOOKUP(A550,'B. Summary'!$B$8:$E$10,4,FALSE)</f>
        <v>45</v>
      </c>
      <c r="C550" s="71" t="s">
        <v>38</v>
      </c>
      <c r="D550" s="71" t="s">
        <v>35</v>
      </c>
      <c r="E550" s="71" t="s">
        <v>57</v>
      </c>
      <c r="F550" s="71">
        <v>18</v>
      </c>
      <c r="G550">
        <f t="shared" si="24"/>
        <v>810</v>
      </c>
      <c r="H550">
        <f t="shared" si="25"/>
        <v>0</v>
      </c>
      <c r="I550">
        <f t="shared" si="26"/>
        <v>810</v>
      </c>
    </row>
    <row r="551" spans="1:9">
      <c r="A551" s="71" t="s">
        <v>60</v>
      </c>
      <c r="B551" s="71">
        <f>VLOOKUP(A551,'B. Summary'!$B$8:$E$10,4,FALSE)</f>
        <v>45</v>
      </c>
      <c r="C551" s="71" t="s">
        <v>38</v>
      </c>
      <c r="D551" s="71" t="s">
        <v>55</v>
      </c>
      <c r="E551" s="71" t="s">
        <v>57</v>
      </c>
      <c r="F551" s="71">
        <v>18</v>
      </c>
      <c r="G551">
        <f t="shared" si="24"/>
        <v>810</v>
      </c>
      <c r="H551">
        <f t="shared" si="25"/>
        <v>0</v>
      </c>
      <c r="I551">
        <f t="shared" si="26"/>
        <v>810</v>
      </c>
    </row>
    <row r="552" spans="1:9">
      <c r="A552" s="71" t="s">
        <v>60</v>
      </c>
      <c r="B552" s="71">
        <f>VLOOKUP(A552,'B. Summary'!$B$8:$E$10,4,FALSE)</f>
        <v>45</v>
      </c>
      <c r="C552" s="71" t="s">
        <v>44</v>
      </c>
      <c r="D552" s="71" t="s">
        <v>35</v>
      </c>
      <c r="E552" s="71" t="s">
        <v>57</v>
      </c>
      <c r="F552" s="71">
        <v>6</v>
      </c>
      <c r="G552">
        <f t="shared" si="24"/>
        <v>270</v>
      </c>
      <c r="H552">
        <f t="shared" si="25"/>
        <v>0</v>
      </c>
      <c r="I552">
        <f t="shared" si="26"/>
        <v>270</v>
      </c>
    </row>
    <row r="553" spans="1:9">
      <c r="A553" s="71" t="s">
        <v>60</v>
      </c>
      <c r="B553" s="71">
        <f>VLOOKUP(A553,'B. Summary'!$B$8:$E$10,4,FALSE)</f>
        <v>45</v>
      </c>
      <c r="C553" s="71" t="s">
        <v>44</v>
      </c>
      <c r="D553" s="71" t="s">
        <v>35</v>
      </c>
      <c r="E553" s="71" t="s">
        <v>57</v>
      </c>
      <c r="F553" s="71">
        <v>3</v>
      </c>
      <c r="G553">
        <f t="shared" si="24"/>
        <v>135</v>
      </c>
      <c r="H553">
        <f t="shared" si="25"/>
        <v>0</v>
      </c>
      <c r="I553">
        <f t="shared" si="26"/>
        <v>135</v>
      </c>
    </row>
    <row r="554" spans="1:9">
      <c r="A554" s="71" t="s">
        <v>60</v>
      </c>
      <c r="B554" s="71">
        <f>VLOOKUP(A554,'B. Summary'!$B$8:$E$10,4,FALSE)</f>
        <v>45</v>
      </c>
      <c r="C554" s="71" t="s">
        <v>53</v>
      </c>
      <c r="D554" s="71" t="s">
        <v>49</v>
      </c>
      <c r="E554" s="71" t="s">
        <v>57</v>
      </c>
      <c r="F554" s="71">
        <v>21</v>
      </c>
      <c r="G554">
        <f t="shared" si="24"/>
        <v>945</v>
      </c>
      <c r="H554">
        <f t="shared" si="25"/>
        <v>0</v>
      </c>
      <c r="I554">
        <f t="shared" si="26"/>
        <v>945</v>
      </c>
    </row>
    <row r="555" spans="1:9">
      <c r="A555" s="71" t="s">
        <v>60</v>
      </c>
      <c r="B555" s="71">
        <f>VLOOKUP(A555,'B. Summary'!$B$8:$E$10,4,FALSE)</f>
        <v>45</v>
      </c>
      <c r="C555" s="71" t="s">
        <v>53</v>
      </c>
      <c r="D555" s="71" t="s">
        <v>49</v>
      </c>
      <c r="E555" s="71" t="s">
        <v>57</v>
      </c>
      <c r="F555" s="71">
        <v>12</v>
      </c>
      <c r="G555">
        <f t="shared" si="24"/>
        <v>540</v>
      </c>
      <c r="H555">
        <f t="shared" si="25"/>
        <v>0</v>
      </c>
      <c r="I555">
        <f t="shared" si="26"/>
        <v>540</v>
      </c>
    </row>
    <row r="556" spans="1:9">
      <c r="A556" s="71" t="s">
        <v>60</v>
      </c>
      <c r="B556" s="71">
        <f>VLOOKUP(A556,'B. Summary'!$B$8:$E$10,4,FALSE)</f>
        <v>45</v>
      </c>
      <c r="C556" s="71" t="s">
        <v>56</v>
      </c>
      <c r="D556" s="71" t="s">
        <v>55</v>
      </c>
      <c r="E556" s="71" t="s">
        <v>57</v>
      </c>
      <c r="F556" s="71">
        <v>30</v>
      </c>
      <c r="G556">
        <f t="shared" si="24"/>
        <v>1350</v>
      </c>
      <c r="H556">
        <f t="shared" si="25"/>
        <v>0</v>
      </c>
      <c r="I556">
        <f t="shared" si="26"/>
        <v>1350</v>
      </c>
    </row>
    <row r="557" spans="1:9">
      <c r="A557" s="71" t="s">
        <v>60</v>
      </c>
      <c r="B557" s="71">
        <f>VLOOKUP(A557,'B. Summary'!$B$8:$E$10,4,FALSE)</f>
        <v>45</v>
      </c>
      <c r="C557" s="71" t="s">
        <v>34</v>
      </c>
      <c r="D557" s="71" t="s">
        <v>43</v>
      </c>
      <c r="E557" s="71" t="s">
        <v>57</v>
      </c>
      <c r="F557" s="71">
        <v>21</v>
      </c>
      <c r="G557">
        <f t="shared" si="24"/>
        <v>945</v>
      </c>
      <c r="H557">
        <f t="shared" si="25"/>
        <v>0</v>
      </c>
      <c r="I557">
        <f t="shared" si="26"/>
        <v>945</v>
      </c>
    </row>
    <row r="558" spans="1:9">
      <c r="A558" s="71" t="s">
        <v>60</v>
      </c>
      <c r="B558" s="71">
        <f>VLOOKUP(A558,'B. Summary'!$B$8:$E$10,4,FALSE)</f>
        <v>45</v>
      </c>
      <c r="C558" s="71" t="s">
        <v>58</v>
      </c>
      <c r="D558" s="71" t="s">
        <v>39</v>
      </c>
      <c r="E558" s="71" t="s">
        <v>57</v>
      </c>
      <c r="F558" s="71">
        <v>12</v>
      </c>
      <c r="G558">
        <f t="shared" si="24"/>
        <v>540</v>
      </c>
      <c r="H558">
        <f t="shared" si="25"/>
        <v>0</v>
      </c>
      <c r="I558">
        <f t="shared" si="26"/>
        <v>540</v>
      </c>
    </row>
    <row r="559" spans="1:9">
      <c r="A559" s="71" t="s">
        <v>60</v>
      </c>
      <c r="B559" s="71">
        <f>VLOOKUP(A559,'B. Summary'!$B$8:$E$10,4,FALSE)</f>
        <v>45</v>
      </c>
      <c r="C559" s="71" t="s">
        <v>38</v>
      </c>
      <c r="D559" s="71" t="s">
        <v>52</v>
      </c>
      <c r="E559" s="71" t="s">
        <v>57</v>
      </c>
      <c r="F559" s="71">
        <v>15</v>
      </c>
      <c r="G559">
        <f t="shared" si="24"/>
        <v>675</v>
      </c>
      <c r="H559">
        <f t="shared" si="25"/>
        <v>67.5</v>
      </c>
      <c r="I559">
        <f t="shared" si="26"/>
        <v>607.5</v>
      </c>
    </row>
    <row r="560" spans="1:9">
      <c r="A560" s="71" t="s">
        <v>60</v>
      </c>
      <c r="B560" s="71">
        <f>VLOOKUP(A560,'B. Summary'!$B$8:$E$10,4,FALSE)</f>
        <v>45</v>
      </c>
      <c r="C560" s="71" t="s">
        <v>44</v>
      </c>
      <c r="D560" s="71" t="s">
        <v>39</v>
      </c>
      <c r="E560" s="71" t="s">
        <v>57</v>
      </c>
      <c r="F560" s="71">
        <v>18</v>
      </c>
      <c r="G560">
        <f t="shared" si="24"/>
        <v>810</v>
      </c>
      <c r="H560">
        <f t="shared" si="25"/>
        <v>0</v>
      </c>
      <c r="I560">
        <f t="shared" si="26"/>
        <v>810</v>
      </c>
    </row>
    <row r="561" spans="1:9">
      <c r="A561" s="71" t="s">
        <v>60</v>
      </c>
      <c r="B561" s="71">
        <f>VLOOKUP(A561,'B. Summary'!$B$8:$E$10,4,FALSE)</f>
        <v>45</v>
      </c>
      <c r="C561" s="71" t="s">
        <v>53</v>
      </c>
      <c r="D561" s="71" t="s">
        <v>45</v>
      </c>
      <c r="E561" s="71" t="s">
        <v>57</v>
      </c>
      <c r="F561" s="71">
        <v>3</v>
      </c>
      <c r="G561">
        <f t="shared" si="24"/>
        <v>135</v>
      </c>
      <c r="H561">
        <f t="shared" si="25"/>
        <v>0</v>
      </c>
      <c r="I561">
        <f t="shared" si="26"/>
        <v>135</v>
      </c>
    </row>
    <row r="562" spans="1:9">
      <c r="A562" s="71" t="s">
        <v>60</v>
      </c>
      <c r="B562" s="71">
        <f>VLOOKUP(A562,'B. Summary'!$B$8:$E$10,4,FALSE)</f>
        <v>45</v>
      </c>
      <c r="C562" s="71" t="s">
        <v>48</v>
      </c>
      <c r="D562" s="71" t="s">
        <v>40</v>
      </c>
      <c r="E562" s="71" t="s">
        <v>57</v>
      </c>
      <c r="F562" s="71">
        <v>21</v>
      </c>
      <c r="G562">
        <f t="shared" si="24"/>
        <v>945</v>
      </c>
      <c r="H562">
        <f t="shared" si="25"/>
        <v>0</v>
      </c>
      <c r="I562">
        <f t="shared" si="26"/>
        <v>945</v>
      </c>
    </row>
    <row r="563" spans="1:9">
      <c r="A563" s="71" t="s">
        <v>61</v>
      </c>
      <c r="B563" s="71">
        <f>VLOOKUP(A563,'B. Summary'!$B$8:$E$10,4,FALSE)</f>
        <v>33</v>
      </c>
      <c r="C563" s="71" t="s">
        <v>34</v>
      </c>
      <c r="D563" s="71" t="s">
        <v>39</v>
      </c>
      <c r="E563" s="71" t="s">
        <v>57</v>
      </c>
      <c r="F563" s="71">
        <v>24</v>
      </c>
      <c r="G563">
        <f t="shared" si="24"/>
        <v>792</v>
      </c>
      <c r="H563">
        <f t="shared" si="25"/>
        <v>0</v>
      </c>
      <c r="I563">
        <f t="shared" si="26"/>
        <v>792</v>
      </c>
    </row>
    <row r="564" spans="1:9">
      <c r="A564" s="71" t="s">
        <v>61</v>
      </c>
      <c r="B564" s="71">
        <f>VLOOKUP(A564,'B. Summary'!$B$8:$E$10,4,FALSE)</f>
        <v>33</v>
      </c>
      <c r="C564" s="71" t="s">
        <v>34</v>
      </c>
      <c r="D564" s="71" t="s">
        <v>51</v>
      </c>
      <c r="E564" s="71" t="s">
        <v>57</v>
      </c>
      <c r="F564" s="71">
        <v>12</v>
      </c>
      <c r="G564">
        <f t="shared" si="24"/>
        <v>396</v>
      </c>
      <c r="H564">
        <f t="shared" si="25"/>
        <v>0</v>
      </c>
      <c r="I564">
        <f t="shared" si="26"/>
        <v>396</v>
      </c>
    </row>
    <row r="565" spans="1:9">
      <c r="A565" s="71" t="s">
        <v>61</v>
      </c>
      <c r="B565" s="71">
        <f>VLOOKUP(A565,'B. Summary'!$B$8:$E$10,4,FALSE)</f>
        <v>33</v>
      </c>
      <c r="C565" s="71" t="s">
        <v>34</v>
      </c>
      <c r="D565" s="71" t="s">
        <v>52</v>
      </c>
      <c r="E565" s="71" t="s">
        <v>57</v>
      </c>
      <c r="F565" s="71">
        <v>3</v>
      </c>
      <c r="G565">
        <f t="shared" si="24"/>
        <v>99</v>
      </c>
      <c r="H565">
        <f t="shared" si="25"/>
        <v>9.9</v>
      </c>
      <c r="I565">
        <f t="shared" si="26"/>
        <v>89.1</v>
      </c>
    </row>
    <row r="566" spans="1:9">
      <c r="A566" s="71" t="s">
        <v>61</v>
      </c>
      <c r="B566" s="71">
        <f>VLOOKUP(A566,'B. Summary'!$B$8:$E$10,4,FALSE)</f>
        <v>33</v>
      </c>
      <c r="C566" s="71" t="s">
        <v>58</v>
      </c>
      <c r="D566" s="71" t="s">
        <v>47</v>
      </c>
      <c r="E566" s="71" t="s">
        <v>57</v>
      </c>
      <c r="F566" s="71">
        <v>30</v>
      </c>
      <c r="G566">
        <f t="shared" si="24"/>
        <v>990</v>
      </c>
      <c r="H566">
        <f t="shared" si="25"/>
        <v>0</v>
      </c>
      <c r="I566">
        <f t="shared" si="26"/>
        <v>990</v>
      </c>
    </row>
    <row r="567" spans="1:9">
      <c r="A567" s="71" t="s">
        <v>61</v>
      </c>
      <c r="B567" s="71">
        <f>VLOOKUP(A567,'B. Summary'!$B$8:$E$10,4,FALSE)</f>
        <v>33</v>
      </c>
      <c r="C567" s="71" t="s">
        <v>37</v>
      </c>
      <c r="D567" s="71" t="s">
        <v>54</v>
      </c>
      <c r="E567" s="71" t="s">
        <v>57</v>
      </c>
      <c r="F567" s="71">
        <v>21</v>
      </c>
      <c r="G567">
        <f t="shared" si="24"/>
        <v>693</v>
      </c>
      <c r="H567">
        <f t="shared" si="25"/>
        <v>0</v>
      </c>
      <c r="I567">
        <f t="shared" si="26"/>
        <v>693</v>
      </c>
    </row>
    <row r="568" spans="1:9">
      <c r="A568" s="71" t="s">
        <v>61</v>
      </c>
      <c r="B568" s="71">
        <f>VLOOKUP(A568,'B. Summary'!$B$8:$E$10,4,FALSE)</f>
        <v>33</v>
      </c>
      <c r="C568" s="71" t="s">
        <v>37</v>
      </c>
      <c r="D568" s="71" t="s">
        <v>35</v>
      </c>
      <c r="E568" s="71" t="s">
        <v>57</v>
      </c>
      <c r="F568" s="71">
        <v>12</v>
      </c>
      <c r="G568">
        <f t="shared" si="24"/>
        <v>396</v>
      </c>
      <c r="H568">
        <f t="shared" si="25"/>
        <v>0</v>
      </c>
      <c r="I568">
        <f t="shared" si="26"/>
        <v>396</v>
      </c>
    </row>
    <row r="569" spans="1:9">
      <c r="A569" s="71" t="s">
        <v>61</v>
      </c>
      <c r="B569" s="71">
        <f>VLOOKUP(A569,'B. Summary'!$B$8:$E$10,4,FALSE)</f>
        <v>33</v>
      </c>
      <c r="C569" s="71" t="s">
        <v>38</v>
      </c>
      <c r="D569" s="71" t="s">
        <v>49</v>
      </c>
      <c r="E569" s="71" t="s">
        <v>57</v>
      </c>
      <c r="F569" s="71">
        <v>27</v>
      </c>
      <c r="G569">
        <f t="shared" si="24"/>
        <v>891</v>
      </c>
      <c r="H569">
        <f t="shared" si="25"/>
        <v>0</v>
      </c>
      <c r="I569">
        <f t="shared" si="26"/>
        <v>891</v>
      </c>
    </row>
    <row r="570" spans="1:9">
      <c r="A570" s="71" t="s">
        <v>61</v>
      </c>
      <c r="B570" s="71">
        <f>VLOOKUP(A570,'B. Summary'!$B$8:$E$10,4,FALSE)</f>
        <v>33</v>
      </c>
      <c r="C570" s="71" t="s">
        <v>38</v>
      </c>
      <c r="D570" s="71" t="s">
        <v>39</v>
      </c>
      <c r="E570" s="71" t="s">
        <v>57</v>
      </c>
      <c r="F570" s="71">
        <v>27</v>
      </c>
      <c r="G570">
        <f t="shared" si="24"/>
        <v>891</v>
      </c>
      <c r="H570">
        <f t="shared" si="25"/>
        <v>0</v>
      </c>
      <c r="I570">
        <f t="shared" si="26"/>
        <v>891</v>
      </c>
    </row>
    <row r="571" spans="1:9">
      <c r="A571" s="71" t="s">
        <v>61</v>
      </c>
      <c r="B571" s="71">
        <f>VLOOKUP(A571,'B. Summary'!$B$8:$E$10,4,FALSE)</f>
        <v>33</v>
      </c>
      <c r="C571" s="71" t="s">
        <v>38</v>
      </c>
      <c r="D571" s="71" t="s">
        <v>47</v>
      </c>
      <c r="E571" s="71" t="s">
        <v>57</v>
      </c>
      <c r="F571" s="71">
        <v>21</v>
      </c>
      <c r="G571">
        <f t="shared" si="24"/>
        <v>693</v>
      </c>
      <c r="H571">
        <f t="shared" si="25"/>
        <v>0</v>
      </c>
      <c r="I571">
        <f t="shared" si="26"/>
        <v>693</v>
      </c>
    </row>
    <row r="572" spans="1:9">
      <c r="A572" s="71" t="s">
        <v>61</v>
      </c>
      <c r="B572" s="71">
        <f>VLOOKUP(A572,'B. Summary'!$B$8:$E$10,4,FALSE)</f>
        <v>33</v>
      </c>
      <c r="C572" s="71" t="s">
        <v>44</v>
      </c>
      <c r="D572" s="71" t="s">
        <v>54</v>
      </c>
      <c r="E572" s="71" t="s">
        <v>57</v>
      </c>
      <c r="F572" s="71">
        <v>18</v>
      </c>
      <c r="G572">
        <f t="shared" si="24"/>
        <v>594</v>
      </c>
      <c r="H572">
        <f t="shared" si="25"/>
        <v>0</v>
      </c>
      <c r="I572">
        <f t="shared" si="26"/>
        <v>594</v>
      </c>
    </row>
    <row r="573" spans="1:9">
      <c r="A573" s="71" t="s">
        <v>61</v>
      </c>
      <c r="B573" s="71">
        <f>VLOOKUP(A573,'B. Summary'!$B$8:$E$10,4,FALSE)</f>
        <v>33</v>
      </c>
      <c r="C573" s="71" t="s">
        <v>44</v>
      </c>
      <c r="D573" s="71" t="s">
        <v>40</v>
      </c>
      <c r="E573" s="71" t="s">
        <v>57</v>
      </c>
      <c r="F573" s="71">
        <v>15</v>
      </c>
      <c r="G573">
        <f t="shared" si="24"/>
        <v>495</v>
      </c>
      <c r="H573">
        <f t="shared" si="25"/>
        <v>0</v>
      </c>
      <c r="I573">
        <f t="shared" si="26"/>
        <v>495</v>
      </c>
    </row>
    <row r="574" spans="1:9">
      <c r="A574" s="71" t="s">
        <v>61</v>
      </c>
      <c r="B574" s="71">
        <f>VLOOKUP(A574,'B. Summary'!$B$8:$E$10,4,FALSE)</f>
        <v>33</v>
      </c>
      <c r="C574" s="71" t="s">
        <v>46</v>
      </c>
      <c r="D574" s="71" t="s">
        <v>35</v>
      </c>
      <c r="E574" s="71" t="s">
        <v>57</v>
      </c>
      <c r="F574" s="71">
        <v>21</v>
      </c>
      <c r="G574">
        <f t="shared" si="24"/>
        <v>693</v>
      </c>
      <c r="H574">
        <f t="shared" si="25"/>
        <v>0</v>
      </c>
      <c r="I574">
        <f t="shared" si="26"/>
        <v>693</v>
      </c>
    </row>
    <row r="575" spans="1:9">
      <c r="A575" s="71" t="s">
        <v>61</v>
      </c>
      <c r="B575" s="71">
        <f>VLOOKUP(A575,'B. Summary'!$B$8:$E$10,4,FALSE)</f>
        <v>33</v>
      </c>
      <c r="C575" s="71" t="s">
        <v>46</v>
      </c>
      <c r="D575" s="71" t="s">
        <v>42</v>
      </c>
      <c r="E575" s="71" t="s">
        <v>57</v>
      </c>
      <c r="F575" s="71">
        <v>15</v>
      </c>
      <c r="G575">
        <f t="shared" si="24"/>
        <v>495</v>
      </c>
      <c r="H575">
        <f t="shared" si="25"/>
        <v>0</v>
      </c>
      <c r="I575">
        <f t="shared" si="26"/>
        <v>495</v>
      </c>
    </row>
    <row r="576" spans="1:9">
      <c r="A576" s="71" t="s">
        <v>61</v>
      </c>
      <c r="B576" s="71">
        <f>VLOOKUP(A576,'B. Summary'!$B$8:$E$10,4,FALSE)</f>
        <v>33</v>
      </c>
      <c r="C576" s="71" t="s">
        <v>46</v>
      </c>
      <c r="D576" s="71" t="s">
        <v>42</v>
      </c>
      <c r="E576" s="71" t="s">
        <v>57</v>
      </c>
      <c r="F576" s="71">
        <v>6</v>
      </c>
      <c r="G576">
        <f t="shared" si="24"/>
        <v>198</v>
      </c>
      <c r="H576">
        <f t="shared" si="25"/>
        <v>0</v>
      </c>
      <c r="I576">
        <f t="shared" si="26"/>
        <v>198</v>
      </c>
    </row>
    <row r="577" spans="1:9">
      <c r="A577" s="71" t="s">
        <v>61</v>
      </c>
      <c r="B577" s="71">
        <f>VLOOKUP(A577,'B. Summary'!$B$8:$E$10,4,FALSE)</f>
        <v>33</v>
      </c>
      <c r="C577" s="71" t="s">
        <v>56</v>
      </c>
      <c r="D577" s="71" t="s">
        <v>45</v>
      </c>
      <c r="E577" s="71" t="s">
        <v>57</v>
      </c>
      <c r="F577" s="71">
        <v>21</v>
      </c>
      <c r="G577">
        <f t="shared" si="24"/>
        <v>693</v>
      </c>
      <c r="H577">
        <f t="shared" si="25"/>
        <v>0</v>
      </c>
      <c r="I577">
        <f t="shared" si="26"/>
        <v>693</v>
      </c>
    </row>
    <row r="578" spans="1:9">
      <c r="A578" s="71" t="s">
        <v>61</v>
      </c>
      <c r="B578" s="71">
        <f>VLOOKUP(A578,'B. Summary'!$B$8:$E$10,4,FALSE)</f>
        <v>33</v>
      </c>
      <c r="C578" s="71" t="s">
        <v>56</v>
      </c>
      <c r="D578" s="71" t="s">
        <v>54</v>
      </c>
      <c r="E578" s="71" t="s">
        <v>57</v>
      </c>
      <c r="F578" s="71">
        <v>18</v>
      </c>
      <c r="G578">
        <f t="shared" si="24"/>
        <v>594</v>
      </c>
      <c r="H578">
        <f t="shared" si="25"/>
        <v>0</v>
      </c>
      <c r="I578">
        <f t="shared" si="26"/>
        <v>594</v>
      </c>
    </row>
    <row r="579" spans="1:9">
      <c r="A579" s="71" t="s">
        <v>61</v>
      </c>
      <c r="B579" s="71">
        <f>VLOOKUP(A579,'B. Summary'!$B$8:$E$10,4,FALSE)</f>
        <v>33</v>
      </c>
      <c r="C579" s="71" t="s">
        <v>34</v>
      </c>
      <c r="D579" s="71" t="s">
        <v>51</v>
      </c>
      <c r="E579" s="71" t="s">
        <v>57</v>
      </c>
      <c r="F579" s="71">
        <v>22</v>
      </c>
      <c r="G579">
        <f t="shared" ref="G579:G602" si="27">B579*F579</f>
        <v>726</v>
      </c>
      <c r="H579">
        <f t="shared" ref="H579:H603" si="28">IF(E579="West",G579*8%,IF(D579="December",G579*10%,0))</f>
        <v>0</v>
      </c>
      <c r="I579">
        <f t="shared" ref="I579:I603" si="29">G579-H579</f>
        <v>726</v>
      </c>
    </row>
    <row r="580" spans="1:9">
      <c r="A580" s="71" t="s">
        <v>61</v>
      </c>
      <c r="B580" s="71">
        <f>VLOOKUP(A580,'B. Summary'!$B$8:$E$10,4,FALSE)</f>
        <v>33</v>
      </c>
      <c r="C580" s="71" t="s">
        <v>34</v>
      </c>
      <c r="D580" s="71" t="s">
        <v>35</v>
      </c>
      <c r="E580" s="71" t="s">
        <v>57</v>
      </c>
      <c r="F580" s="71">
        <v>3</v>
      </c>
      <c r="G580">
        <f t="shared" si="27"/>
        <v>99</v>
      </c>
      <c r="H580">
        <f t="shared" si="28"/>
        <v>0</v>
      </c>
      <c r="I580">
        <f t="shared" si="29"/>
        <v>99</v>
      </c>
    </row>
    <row r="581" spans="1:9">
      <c r="A581" s="71" t="s">
        <v>61</v>
      </c>
      <c r="B581" s="71">
        <f>VLOOKUP(A581,'B. Summary'!$B$8:$E$10,4,FALSE)</f>
        <v>33</v>
      </c>
      <c r="C581" s="71" t="s">
        <v>34</v>
      </c>
      <c r="D581" s="71" t="s">
        <v>55</v>
      </c>
      <c r="E581" s="71" t="s">
        <v>57</v>
      </c>
      <c r="F581" s="71">
        <v>21</v>
      </c>
      <c r="G581">
        <f t="shared" si="27"/>
        <v>693</v>
      </c>
      <c r="H581">
        <f t="shared" si="28"/>
        <v>0</v>
      </c>
      <c r="I581">
        <f t="shared" si="29"/>
        <v>693</v>
      </c>
    </row>
    <row r="582" spans="1:9">
      <c r="A582" s="71" t="s">
        <v>61</v>
      </c>
      <c r="B582" s="71">
        <f>VLOOKUP(A582,'B. Summary'!$B$8:$E$10,4,FALSE)</f>
        <v>33</v>
      </c>
      <c r="C582" s="71" t="s">
        <v>58</v>
      </c>
      <c r="D582" s="71" t="s">
        <v>42</v>
      </c>
      <c r="E582" s="71" t="s">
        <v>57</v>
      </c>
      <c r="F582" s="71">
        <v>22</v>
      </c>
      <c r="G582">
        <f t="shared" si="27"/>
        <v>726</v>
      </c>
      <c r="H582">
        <f t="shared" si="28"/>
        <v>0</v>
      </c>
      <c r="I582">
        <f t="shared" si="29"/>
        <v>726</v>
      </c>
    </row>
    <row r="583" spans="1:9">
      <c r="A583" s="71" t="s">
        <v>61</v>
      </c>
      <c r="B583" s="71">
        <f>VLOOKUP(A583,'B. Summary'!$B$8:$E$10,4,FALSE)</f>
        <v>33</v>
      </c>
      <c r="C583" s="71" t="s">
        <v>37</v>
      </c>
      <c r="D583" s="71" t="s">
        <v>49</v>
      </c>
      <c r="E583" s="71" t="s">
        <v>57</v>
      </c>
      <c r="F583" s="71">
        <v>24</v>
      </c>
      <c r="G583">
        <f t="shared" si="27"/>
        <v>792</v>
      </c>
      <c r="H583">
        <f t="shared" si="28"/>
        <v>0</v>
      </c>
      <c r="I583">
        <f t="shared" si="29"/>
        <v>792</v>
      </c>
    </row>
    <row r="584" spans="1:9">
      <c r="A584" s="71" t="s">
        <v>61</v>
      </c>
      <c r="B584" s="71">
        <f>VLOOKUP(A584,'B. Summary'!$B$8:$E$10,4,FALSE)</f>
        <v>33</v>
      </c>
      <c r="C584" s="71" t="s">
        <v>37</v>
      </c>
      <c r="D584" s="71" t="s">
        <v>47</v>
      </c>
      <c r="E584" s="71" t="s">
        <v>57</v>
      </c>
      <c r="F584" s="71">
        <v>21</v>
      </c>
      <c r="G584">
        <f t="shared" si="27"/>
        <v>693</v>
      </c>
      <c r="H584">
        <f t="shared" si="28"/>
        <v>0</v>
      </c>
      <c r="I584">
        <f t="shared" si="29"/>
        <v>693</v>
      </c>
    </row>
    <row r="585" spans="1:9">
      <c r="A585" s="71" t="s">
        <v>61</v>
      </c>
      <c r="B585" s="71">
        <f>VLOOKUP(A585,'B. Summary'!$B$8:$E$10,4,FALSE)</f>
        <v>33</v>
      </c>
      <c r="C585" s="71" t="s">
        <v>41</v>
      </c>
      <c r="D585" s="71" t="s">
        <v>55</v>
      </c>
      <c r="E585" s="71" t="s">
        <v>57</v>
      </c>
      <c r="F585" s="71">
        <v>12</v>
      </c>
      <c r="G585">
        <f t="shared" si="27"/>
        <v>396</v>
      </c>
      <c r="H585">
        <f t="shared" si="28"/>
        <v>0</v>
      </c>
      <c r="I585">
        <f t="shared" si="29"/>
        <v>396</v>
      </c>
    </row>
    <row r="586" spans="1:9">
      <c r="A586" s="71" t="s">
        <v>61</v>
      </c>
      <c r="B586" s="71">
        <f>VLOOKUP(A586,'B. Summary'!$B$8:$E$10,4,FALSE)</f>
        <v>33</v>
      </c>
      <c r="C586" s="71" t="s">
        <v>41</v>
      </c>
      <c r="D586" s="71" t="s">
        <v>51</v>
      </c>
      <c r="E586" s="71" t="s">
        <v>57</v>
      </c>
      <c r="F586" s="71">
        <v>18</v>
      </c>
      <c r="G586">
        <f t="shared" si="27"/>
        <v>594</v>
      </c>
      <c r="H586">
        <f t="shared" si="28"/>
        <v>0</v>
      </c>
      <c r="I586">
        <f t="shared" si="29"/>
        <v>594</v>
      </c>
    </row>
    <row r="587" spans="1:9">
      <c r="A587" s="71" t="s">
        <v>61</v>
      </c>
      <c r="B587" s="71">
        <f>VLOOKUP(A587,'B. Summary'!$B$8:$E$10,4,FALSE)</f>
        <v>33</v>
      </c>
      <c r="C587" s="71" t="s">
        <v>41</v>
      </c>
      <c r="D587" s="71" t="s">
        <v>45</v>
      </c>
      <c r="E587" s="71" t="s">
        <v>57</v>
      </c>
      <c r="F587" s="71">
        <v>40</v>
      </c>
      <c r="G587">
        <f t="shared" si="27"/>
        <v>1320</v>
      </c>
      <c r="H587">
        <f t="shared" si="28"/>
        <v>0</v>
      </c>
      <c r="I587">
        <f t="shared" si="29"/>
        <v>1320</v>
      </c>
    </row>
    <row r="588" spans="1:9">
      <c r="A588" s="71" t="s">
        <v>61</v>
      </c>
      <c r="B588" s="71">
        <f>VLOOKUP(A588,'B. Summary'!$B$8:$E$10,4,FALSE)</f>
        <v>33</v>
      </c>
      <c r="C588" s="71" t="s">
        <v>44</v>
      </c>
      <c r="D588" s="71" t="s">
        <v>43</v>
      </c>
      <c r="E588" s="71" t="s">
        <v>57</v>
      </c>
      <c r="F588" s="71">
        <v>28</v>
      </c>
      <c r="G588">
        <f t="shared" si="27"/>
        <v>924</v>
      </c>
      <c r="H588">
        <f t="shared" si="28"/>
        <v>0</v>
      </c>
      <c r="I588">
        <f t="shared" si="29"/>
        <v>924</v>
      </c>
    </row>
    <row r="589" spans="1:9">
      <c r="A589" s="71" t="s">
        <v>61</v>
      </c>
      <c r="B589" s="71">
        <f>VLOOKUP(A589,'B. Summary'!$B$8:$E$10,4,FALSE)</f>
        <v>33</v>
      </c>
      <c r="C589" s="71" t="s">
        <v>46</v>
      </c>
      <c r="D589" s="71" t="s">
        <v>51</v>
      </c>
      <c r="E589" s="71" t="s">
        <v>57</v>
      </c>
      <c r="F589" s="71">
        <v>8</v>
      </c>
      <c r="G589">
        <f t="shared" si="27"/>
        <v>264</v>
      </c>
      <c r="H589">
        <f t="shared" si="28"/>
        <v>0</v>
      </c>
      <c r="I589">
        <f t="shared" si="29"/>
        <v>264</v>
      </c>
    </row>
    <row r="590" spans="1:9">
      <c r="A590" s="71" t="s">
        <v>61</v>
      </c>
      <c r="B590" s="71">
        <f>VLOOKUP(A590,'B. Summary'!$B$8:$E$10,4,FALSE)</f>
        <v>33</v>
      </c>
      <c r="C590" s="71" t="s">
        <v>34</v>
      </c>
      <c r="D590" s="71" t="s">
        <v>52</v>
      </c>
      <c r="E590" s="71" t="s">
        <v>57</v>
      </c>
      <c r="F590" s="71">
        <v>12</v>
      </c>
      <c r="G590">
        <f t="shared" si="27"/>
        <v>396</v>
      </c>
      <c r="H590">
        <f t="shared" si="28"/>
        <v>39.6</v>
      </c>
      <c r="I590">
        <f t="shared" si="29"/>
        <v>356.4</v>
      </c>
    </row>
    <row r="591" spans="1:9">
      <c r="A591" s="71" t="s">
        <v>61</v>
      </c>
      <c r="B591" s="71">
        <f>VLOOKUP(A591,'B. Summary'!$B$8:$E$10,4,FALSE)</f>
        <v>33</v>
      </c>
      <c r="C591" s="71" t="s">
        <v>34</v>
      </c>
      <c r="D591" s="71" t="s">
        <v>54</v>
      </c>
      <c r="E591" s="71" t="s">
        <v>57</v>
      </c>
      <c r="F591" s="71">
        <v>24</v>
      </c>
      <c r="G591">
        <f t="shared" si="27"/>
        <v>792</v>
      </c>
      <c r="H591">
        <f t="shared" si="28"/>
        <v>0</v>
      </c>
      <c r="I591">
        <f t="shared" si="29"/>
        <v>792</v>
      </c>
    </row>
    <row r="592" spans="1:9">
      <c r="A592" s="71" t="s">
        <v>61</v>
      </c>
      <c r="B592" s="71">
        <f>VLOOKUP(A592,'B. Summary'!$B$8:$E$10,4,FALSE)</f>
        <v>33</v>
      </c>
      <c r="C592" s="71" t="s">
        <v>34</v>
      </c>
      <c r="D592" s="71" t="s">
        <v>52</v>
      </c>
      <c r="E592" s="71" t="s">
        <v>57</v>
      </c>
      <c r="F592" s="71">
        <v>24</v>
      </c>
      <c r="G592">
        <f t="shared" si="27"/>
        <v>792</v>
      </c>
      <c r="H592">
        <f t="shared" si="28"/>
        <v>79.2</v>
      </c>
      <c r="I592">
        <f t="shared" si="29"/>
        <v>712.8</v>
      </c>
    </row>
    <row r="593" spans="1:9">
      <c r="A593" s="71" t="s">
        <v>61</v>
      </c>
      <c r="B593" s="71">
        <f>VLOOKUP(A593,'B. Summary'!$B$8:$E$10,4,FALSE)</f>
        <v>33</v>
      </c>
      <c r="C593" s="71" t="s">
        <v>34</v>
      </c>
      <c r="D593" s="71" t="s">
        <v>49</v>
      </c>
      <c r="E593" s="71" t="s">
        <v>57</v>
      </c>
      <c r="F593" s="71">
        <v>30</v>
      </c>
      <c r="G593">
        <f t="shared" si="27"/>
        <v>990</v>
      </c>
      <c r="H593">
        <f t="shared" si="28"/>
        <v>0</v>
      </c>
      <c r="I593">
        <f t="shared" si="29"/>
        <v>990</v>
      </c>
    </row>
    <row r="594" spans="1:9">
      <c r="A594" s="71" t="s">
        <v>61</v>
      </c>
      <c r="B594" s="71">
        <f>VLOOKUP(A594,'B. Summary'!$B$8:$E$10,4,FALSE)</f>
        <v>33</v>
      </c>
      <c r="C594" s="71" t="s">
        <v>37</v>
      </c>
      <c r="D594" s="71" t="s">
        <v>40</v>
      </c>
      <c r="E594" s="71" t="s">
        <v>57</v>
      </c>
      <c r="F594" s="71">
        <v>21</v>
      </c>
      <c r="G594">
        <f t="shared" si="27"/>
        <v>693</v>
      </c>
      <c r="H594">
        <f t="shared" si="28"/>
        <v>0</v>
      </c>
      <c r="I594">
        <f t="shared" si="29"/>
        <v>693</v>
      </c>
    </row>
    <row r="595" spans="1:9">
      <c r="A595" s="71" t="s">
        <v>61</v>
      </c>
      <c r="B595" s="71">
        <f>VLOOKUP(A595,'B. Summary'!$B$8:$E$10,4,FALSE)</f>
        <v>33</v>
      </c>
      <c r="C595" s="71" t="s">
        <v>38</v>
      </c>
      <c r="D595" s="71" t="s">
        <v>39</v>
      </c>
      <c r="E595" s="71" t="s">
        <v>57</v>
      </c>
      <c r="F595" s="71">
        <v>30</v>
      </c>
      <c r="G595">
        <f t="shared" si="27"/>
        <v>990</v>
      </c>
      <c r="H595">
        <f t="shared" si="28"/>
        <v>0</v>
      </c>
      <c r="I595">
        <f t="shared" si="29"/>
        <v>990</v>
      </c>
    </row>
    <row r="596" spans="1:9">
      <c r="A596" s="71" t="s">
        <v>61</v>
      </c>
      <c r="B596" s="71">
        <f>VLOOKUP(A596,'B. Summary'!$B$8:$E$10,4,FALSE)</f>
        <v>33</v>
      </c>
      <c r="C596" s="71" t="s">
        <v>38</v>
      </c>
      <c r="D596" s="71" t="s">
        <v>54</v>
      </c>
      <c r="E596" s="71" t="s">
        <v>57</v>
      </c>
      <c r="F596" s="71">
        <v>21</v>
      </c>
      <c r="G596">
        <f t="shared" si="27"/>
        <v>693</v>
      </c>
      <c r="H596">
        <f t="shared" si="28"/>
        <v>0</v>
      </c>
      <c r="I596">
        <f t="shared" si="29"/>
        <v>693</v>
      </c>
    </row>
    <row r="597" spans="1:9">
      <c r="A597" s="71" t="s">
        <v>61</v>
      </c>
      <c r="B597" s="71">
        <f>VLOOKUP(A597,'B. Summary'!$B$8:$E$10,4,FALSE)</f>
        <v>33</v>
      </c>
      <c r="C597" s="71" t="s">
        <v>44</v>
      </c>
      <c r="D597" s="71" t="s">
        <v>49</v>
      </c>
      <c r="E597" s="71" t="s">
        <v>57</v>
      </c>
      <c r="F597" s="71">
        <v>18</v>
      </c>
      <c r="G597">
        <f t="shared" si="27"/>
        <v>594</v>
      </c>
      <c r="H597">
        <f t="shared" si="28"/>
        <v>0</v>
      </c>
      <c r="I597">
        <f t="shared" si="29"/>
        <v>594</v>
      </c>
    </row>
    <row r="598" spans="1:9">
      <c r="A598" s="71" t="s">
        <v>61</v>
      </c>
      <c r="B598" s="71">
        <f>VLOOKUP(A598,'B. Summary'!$B$8:$E$10,4,FALSE)</f>
        <v>33</v>
      </c>
      <c r="C598" s="71" t="s">
        <v>44</v>
      </c>
      <c r="D598" s="71" t="s">
        <v>52</v>
      </c>
      <c r="E598" s="71" t="s">
        <v>57</v>
      </c>
      <c r="F598" s="71">
        <v>27</v>
      </c>
      <c r="G598">
        <f t="shared" si="27"/>
        <v>891</v>
      </c>
      <c r="H598">
        <f t="shared" si="28"/>
        <v>89.100000000000009</v>
      </c>
      <c r="I598">
        <f t="shared" si="29"/>
        <v>801.9</v>
      </c>
    </row>
    <row r="599" spans="1:9">
      <c r="A599" s="71" t="s">
        <v>61</v>
      </c>
      <c r="B599" s="71">
        <f>VLOOKUP(A599,'B. Summary'!$B$8:$E$10,4,FALSE)</f>
        <v>33</v>
      </c>
      <c r="C599" s="71" t="s">
        <v>46</v>
      </c>
      <c r="D599" s="71" t="s">
        <v>51</v>
      </c>
      <c r="E599" s="71" t="s">
        <v>57</v>
      </c>
      <c r="F599" s="71">
        <v>9</v>
      </c>
      <c r="G599">
        <f t="shared" si="27"/>
        <v>297</v>
      </c>
      <c r="H599">
        <f t="shared" si="28"/>
        <v>0</v>
      </c>
      <c r="I599">
        <f t="shared" si="29"/>
        <v>297</v>
      </c>
    </row>
    <row r="600" spans="1:9">
      <c r="A600" s="71" t="s">
        <v>61</v>
      </c>
      <c r="B600" s="71">
        <f>VLOOKUP(A600,'B. Summary'!$B$8:$E$10,4,FALSE)</f>
        <v>33</v>
      </c>
      <c r="C600" s="71" t="s">
        <v>46</v>
      </c>
      <c r="D600" s="71" t="s">
        <v>42</v>
      </c>
      <c r="E600" s="71" t="s">
        <v>57</v>
      </c>
      <c r="F600" s="71">
        <v>27</v>
      </c>
      <c r="G600">
        <f t="shared" si="27"/>
        <v>891</v>
      </c>
      <c r="H600">
        <f t="shared" si="28"/>
        <v>0</v>
      </c>
      <c r="I600">
        <f t="shared" si="29"/>
        <v>891</v>
      </c>
    </row>
    <row r="601" spans="1:9">
      <c r="A601" s="71" t="s">
        <v>61</v>
      </c>
      <c r="B601" s="71">
        <f>VLOOKUP(A601,'B. Summary'!$B$8:$E$10,4,FALSE)</f>
        <v>33</v>
      </c>
      <c r="C601" s="71" t="s">
        <v>46</v>
      </c>
      <c r="D601" s="71" t="s">
        <v>55</v>
      </c>
      <c r="E601" s="71" t="s">
        <v>57</v>
      </c>
      <c r="F601" s="71">
        <v>27</v>
      </c>
      <c r="G601">
        <f t="shared" si="27"/>
        <v>891</v>
      </c>
      <c r="H601">
        <f t="shared" si="28"/>
        <v>0</v>
      </c>
      <c r="I601">
        <f t="shared" si="29"/>
        <v>891</v>
      </c>
    </row>
    <row r="602" spans="1:9">
      <c r="A602" s="71" t="s">
        <v>61</v>
      </c>
      <c r="B602" s="71">
        <f>VLOOKUP(A602,'B. Summary'!$B$8:$E$10,4,FALSE)</f>
        <v>33</v>
      </c>
      <c r="C602" s="71" t="s">
        <v>48</v>
      </c>
      <c r="D602" s="71" t="s">
        <v>49</v>
      </c>
      <c r="E602" s="71" t="s">
        <v>57</v>
      </c>
      <c r="F602" s="71">
        <v>24</v>
      </c>
      <c r="G602">
        <f t="shared" si="27"/>
        <v>792</v>
      </c>
      <c r="H602">
        <f t="shared" si="28"/>
        <v>0</v>
      </c>
      <c r="I602">
        <f t="shared" si="29"/>
        <v>792</v>
      </c>
    </row>
    <row r="603" spans="1:9">
      <c r="A603" s="71" t="s">
        <v>61</v>
      </c>
      <c r="B603" s="71">
        <f>VLOOKUP(A603,'B. Summary'!$B$8:$E$10,4,FALSE)</f>
        <v>33</v>
      </c>
      <c r="C603" s="71" t="s">
        <v>48</v>
      </c>
      <c r="D603" s="71" t="s">
        <v>43</v>
      </c>
      <c r="E603" s="71" t="s">
        <v>57</v>
      </c>
      <c r="F603" s="71">
        <v>15</v>
      </c>
      <c r="G603">
        <f>B603*F603</f>
        <v>495</v>
      </c>
      <c r="H603">
        <f t="shared" si="28"/>
        <v>0</v>
      </c>
      <c r="I603">
        <f t="shared" si="29"/>
        <v>495</v>
      </c>
    </row>
  </sheetData>
  <sortState ref="A2:F603">
    <sortCondition ref="E2:E603" customList="Midwest,East,West,South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H10" sqref="H10"/>
    </sheetView>
  </sheetViews>
  <sheetFormatPr defaultColWidth="8.88671875" defaultRowHeight="13.2"/>
  <cols>
    <col min="1" max="1" width="14.44140625" customWidth="1"/>
    <col min="2" max="2" width="18.88671875" customWidth="1"/>
    <col min="3" max="3" width="16.88671875" customWidth="1"/>
    <col min="4" max="4" width="18.33203125" customWidth="1"/>
    <col min="5" max="5" width="15.33203125" style="3" customWidth="1"/>
    <col min="6" max="6" width="16.33203125" style="7" customWidth="1"/>
    <col min="7" max="7" width="17.88671875" customWidth="1"/>
    <col min="8" max="8" width="18" customWidth="1"/>
    <col min="9" max="9" width="16.44140625" customWidth="1"/>
    <col min="10" max="10" width="21.44140625" customWidth="1"/>
    <col min="11" max="11" width="18.33203125" customWidth="1"/>
    <col min="12" max="12" width="22.6640625" customWidth="1"/>
  </cols>
  <sheetData>
    <row r="1" spans="1:12">
      <c r="A1" s="2"/>
    </row>
    <row r="2" spans="1:12" ht="13.8" thickBot="1">
      <c r="F2" s="20"/>
      <c r="G2" s="21" t="s">
        <v>17</v>
      </c>
      <c r="H2" s="18" t="s">
        <v>27</v>
      </c>
    </row>
    <row r="3" spans="1:12" ht="14.4" thickTop="1" thickBot="1">
      <c r="A3" s="2" t="s">
        <v>64</v>
      </c>
      <c r="B3" s="2"/>
      <c r="C3" s="2"/>
      <c r="D3" s="65">
        <v>0.14000000000000001</v>
      </c>
      <c r="F3" s="22"/>
      <c r="G3" s="21" t="s">
        <v>29</v>
      </c>
      <c r="H3" s="17">
        <v>0</v>
      </c>
    </row>
    <row r="4" spans="1:12" ht="13.8" thickTop="1">
      <c r="F4" s="23"/>
      <c r="G4" s="21" t="s">
        <v>18</v>
      </c>
      <c r="H4" s="18"/>
    </row>
    <row r="5" spans="1:12">
      <c r="F5"/>
    </row>
    <row r="6" spans="1:12">
      <c r="A6" s="26"/>
      <c r="B6" s="19"/>
      <c r="C6" s="27">
        <v>2018</v>
      </c>
      <c r="D6" s="44">
        <v>2019</v>
      </c>
      <c r="E6" s="47"/>
      <c r="F6" s="46"/>
      <c r="G6" s="104" t="s">
        <v>63</v>
      </c>
      <c r="H6" s="105"/>
    </row>
    <row r="7" spans="1:12" ht="13.8" thickBot="1">
      <c r="A7" s="28" t="s">
        <v>3</v>
      </c>
      <c r="B7" s="29"/>
      <c r="C7" s="30" t="s">
        <v>15</v>
      </c>
      <c r="D7" s="45" t="s">
        <v>62</v>
      </c>
      <c r="E7" s="30" t="s">
        <v>23</v>
      </c>
      <c r="F7" s="43" t="s">
        <v>22</v>
      </c>
      <c r="G7" s="30" t="s">
        <v>3</v>
      </c>
      <c r="H7" s="72" t="s">
        <v>25</v>
      </c>
      <c r="J7" s="1"/>
    </row>
    <row r="8" spans="1:12" ht="14.4" thickTop="1" thickBot="1">
      <c r="A8" s="76" t="s">
        <v>78</v>
      </c>
      <c r="B8" s="50" t="s">
        <v>33</v>
      </c>
      <c r="C8" s="32">
        <f>3009</f>
        <v>3009</v>
      </c>
      <c r="D8" s="54">
        <f>C8*(1+$D$3)</f>
        <v>3430.26</v>
      </c>
      <c r="E8" s="48">
        <v>55</v>
      </c>
      <c r="F8" s="52">
        <v>43</v>
      </c>
      <c r="G8" s="24">
        <f>D8*E8</f>
        <v>188664.30000000002</v>
      </c>
      <c r="H8" s="25">
        <f>D8*F8</f>
        <v>147501.18000000002</v>
      </c>
    </row>
    <row r="9" spans="1:12" ht="14.4" thickTop="1" thickBot="1">
      <c r="A9" s="76" t="s">
        <v>78</v>
      </c>
      <c r="B9" s="50" t="s">
        <v>60</v>
      </c>
      <c r="C9" s="32">
        <v>4500</v>
      </c>
      <c r="D9" s="54">
        <f t="shared" ref="D9" si="0">C9*(1+$D$3)</f>
        <v>5130.0000000000009</v>
      </c>
      <c r="E9" s="48">
        <v>45</v>
      </c>
      <c r="F9" s="52">
        <v>30</v>
      </c>
      <c r="G9" s="24">
        <f t="shared" ref="G9:G10" si="1">D9*E9</f>
        <v>230850.00000000003</v>
      </c>
      <c r="H9" s="25">
        <f t="shared" ref="H9:H10" si="2">D9*F9</f>
        <v>153900.00000000003</v>
      </c>
    </row>
    <row r="10" spans="1:12" ht="14.4" thickTop="1" thickBot="1">
      <c r="A10" s="76" t="s">
        <v>78</v>
      </c>
      <c r="B10" s="50" t="s">
        <v>61</v>
      </c>
      <c r="C10" s="32">
        <v>2300</v>
      </c>
      <c r="D10" s="54">
        <f>C10*(1+$D$3)</f>
        <v>2622.0000000000005</v>
      </c>
      <c r="E10" s="49">
        <v>33</v>
      </c>
      <c r="F10" s="53">
        <v>25</v>
      </c>
      <c r="G10" s="24">
        <f t="shared" si="1"/>
        <v>86526.000000000015</v>
      </c>
      <c r="H10" s="25">
        <f t="shared" si="2"/>
        <v>65550.000000000015</v>
      </c>
    </row>
    <row r="11" spans="1:12" ht="13.8" thickTop="1">
      <c r="A11" s="34"/>
      <c r="B11" s="37"/>
      <c r="C11" s="35"/>
      <c r="D11" s="36" t="s">
        <v>16</v>
      </c>
    </row>
    <row r="12" spans="1:12" ht="13.8" thickBot="1">
      <c r="A12" s="34"/>
      <c r="B12" s="37" t="s">
        <v>65</v>
      </c>
      <c r="C12" s="35"/>
      <c r="D12" s="36"/>
    </row>
    <row r="13" spans="1:12" ht="14.4" thickTop="1" thickBot="1">
      <c r="A13" s="34"/>
      <c r="B13" s="51" t="s">
        <v>4</v>
      </c>
      <c r="C13" s="35"/>
      <c r="D13" s="66">
        <f>SUM(G8:G10)</f>
        <v>506040.30000000005</v>
      </c>
    </row>
    <row r="14" spans="1:12" ht="14.4" thickTop="1" thickBot="1">
      <c r="A14" s="34"/>
      <c r="B14" s="51" t="s">
        <v>5</v>
      </c>
      <c r="C14" s="35"/>
      <c r="D14" s="66">
        <f>SUM(H8:H10)</f>
        <v>366951.18000000005</v>
      </c>
      <c r="E14" s="5" t="s">
        <v>16</v>
      </c>
    </row>
    <row r="15" spans="1:12" ht="15" thickTop="1" thickBot="1">
      <c r="A15" s="33"/>
      <c r="B15" s="50" t="s">
        <v>6</v>
      </c>
      <c r="C15" s="35"/>
      <c r="D15" s="66">
        <f>D13-D14</f>
        <v>139089.12</v>
      </c>
      <c r="F15" s="6" t="s">
        <v>16</v>
      </c>
      <c r="K15" s="11"/>
      <c r="L15" s="8"/>
    </row>
    <row r="16" spans="1:12" ht="13.8" thickTop="1">
      <c r="A16" s="34"/>
      <c r="B16" s="37"/>
      <c r="C16" s="35"/>
      <c r="D16" s="38"/>
    </row>
    <row r="17" spans="1:7">
      <c r="A17" s="34"/>
      <c r="B17" s="37"/>
      <c r="C17" s="35"/>
      <c r="D17" s="38"/>
    </row>
    <row r="18" spans="1:7" ht="13.8" thickBot="1">
      <c r="A18" s="28" t="s">
        <v>7</v>
      </c>
      <c r="B18" s="37"/>
      <c r="C18" s="35"/>
      <c r="D18" s="38"/>
    </row>
    <row r="19" spans="1:7" ht="14.4" thickTop="1" thickBot="1">
      <c r="A19" s="34"/>
      <c r="B19" s="50" t="s">
        <v>8</v>
      </c>
      <c r="C19" s="35"/>
      <c r="D19" s="67">
        <f>12%*D13</f>
        <v>60724.836000000003</v>
      </c>
    </row>
    <row r="20" spans="1:7" ht="14.4" thickTop="1" thickBot="1">
      <c r="A20" s="34"/>
      <c r="B20" s="50" t="s">
        <v>9</v>
      </c>
      <c r="C20" s="35"/>
      <c r="D20" s="67">
        <f>4%*D13</f>
        <v>20241.612000000001</v>
      </c>
    </row>
    <row r="21" spans="1:7" ht="14.4" thickTop="1" thickBot="1">
      <c r="A21" s="34"/>
      <c r="B21" s="31" t="s">
        <v>10</v>
      </c>
      <c r="C21" s="35"/>
      <c r="D21" s="67">
        <f>1%*D13</f>
        <v>5060.4030000000002</v>
      </c>
    </row>
    <row r="22" spans="1:7" ht="14.4" thickTop="1" thickBot="1">
      <c r="A22" s="28" t="s">
        <v>11</v>
      </c>
      <c r="B22" s="29"/>
      <c r="C22" s="35"/>
      <c r="D22" s="68">
        <f>SUM(D19:D21)</f>
        <v>86026.85100000001</v>
      </c>
    </row>
    <row r="23" spans="1:7" ht="14.4" thickTop="1" thickBot="1">
      <c r="A23" s="34"/>
      <c r="B23" s="29"/>
      <c r="C23" s="35"/>
      <c r="D23" s="38"/>
    </row>
    <row r="24" spans="1:7" ht="14.4" thickTop="1" thickBot="1">
      <c r="A24" s="28" t="s">
        <v>12</v>
      </c>
      <c r="B24" s="29"/>
      <c r="C24" s="35"/>
      <c r="D24" s="67">
        <f>D15-D22</f>
        <v>53062.268999999986</v>
      </c>
    </row>
    <row r="25" spans="1:7" ht="14.4" thickTop="1" thickBot="1">
      <c r="A25" s="28" t="s">
        <v>13</v>
      </c>
      <c r="B25" s="29"/>
      <c r="C25" s="35"/>
      <c r="D25" s="67">
        <f>25%*D24</f>
        <v>13265.567249999996</v>
      </c>
    </row>
    <row r="26" spans="1:7" ht="15" thickTop="1" thickBot="1">
      <c r="A26" s="28" t="s">
        <v>14</v>
      </c>
      <c r="B26" s="29"/>
      <c r="C26" s="35"/>
      <c r="D26" s="68">
        <f>D24-D25</f>
        <v>39796.701749999993</v>
      </c>
      <c r="G26" s="13" t="s">
        <v>16</v>
      </c>
    </row>
    <row r="27" spans="1:7" ht="13.8" thickTop="1">
      <c r="A27" s="39"/>
      <c r="B27" s="40"/>
      <c r="C27" s="41"/>
      <c r="D27" s="42"/>
    </row>
    <row r="28" spans="1:7" ht="13.8">
      <c r="A28" s="11"/>
    </row>
    <row r="29" spans="1:7" ht="15.6">
      <c r="B29" s="10"/>
    </row>
    <row r="30" spans="1:7">
      <c r="B30" s="80"/>
      <c r="C30" s="3"/>
      <c r="E30"/>
    </row>
    <row r="31" spans="1:7" ht="13.5" customHeight="1">
      <c r="B31" s="80"/>
      <c r="C31" s="3"/>
      <c r="E31"/>
      <c r="F31"/>
    </row>
    <row r="32" spans="1:7" ht="12.75" customHeight="1">
      <c r="B32" s="80"/>
      <c r="C32" s="3"/>
      <c r="E32"/>
      <c r="F32"/>
    </row>
    <row r="33" spans="5:6" ht="12.75" customHeight="1">
      <c r="E33"/>
      <c r="F33"/>
    </row>
    <row r="34" spans="5:6" ht="12.75" customHeight="1">
      <c r="E34"/>
      <c r="F34"/>
    </row>
    <row r="35" spans="5:6" ht="12.75" customHeight="1">
      <c r="E35"/>
      <c r="F35"/>
    </row>
    <row r="36" spans="5:6" ht="13.5" customHeight="1">
      <c r="E36"/>
      <c r="F36"/>
    </row>
    <row r="37" spans="5:6">
      <c r="E37"/>
      <c r="F37"/>
    </row>
    <row r="38" spans="5:6">
      <c r="F38"/>
    </row>
  </sheetData>
  <sheetProtection formatCells="0" formatColumns="0" formatRows="0" insertHyperlinks="0" sort="0" autoFilter="0" pivotTables="0"/>
  <mergeCells count="1">
    <mergeCell ref="G6:H6"/>
  </mergeCells>
  <phoneticPr fontId="0" type="noConversion"/>
  <pageMargins left="0.75" right="0.75" top="1" bottom="1" header="0.5" footer="0.5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6" sqref="A6"/>
    </sheetView>
  </sheetViews>
  <sheetFormatPr defaultColWidth="8.88671875" defaultRowHeight="13.2"/>
  <cols>
    <col min="1" max="1" width="13.88671875" bestFit="1" customWidth="1"/>
    <col min="2" max="2" width="16.6640625" bestFit="1" customWidth="1"/>
    <col min="3" max="3" width="16.88671875" bestFit="1" customWidth="1"/>
    <col min="4" max="4" width="19" bestFit="1" customWidth="1"/>
  </cols>
  <sheetData>
    <row r="1" spans="1:4">
      <c r="A1" s="73" t="s">
        <v>72</v>
      </c>
      <c r="B1" s="73"/>
      <c r="C1" s="73"/>
      <c r="D1" s="73"/>
    </row>
    <row r="2" spans="1:4">
      <c r="A2" s="73" t="s">
        <v>73</v>
      </c>
      <c r="B2" s="73"/>
      <c r="C2" s="73"/>
      <c r="D2" s="73"/>
    </row>
    <row r="3" spans="1:4">
      <c r="A3" s="86" t="s">
        <v>90</v>
      </c>
      <c r="B3" s="73"/>
      <c r="C3" s="73"/>
      <c r="D3" s="73"/>
    </row>
    <row r="4" spans="1:4">
      <c r="A4" s="87" t="s">
        <v>91</v>
      </c>
      <c r="B4" s="73"/>
      <c r="C4" s="73"/>
      <c r="D4" s="73"/>
    </row>
    <row r="5" spans="1:4">
      <c r="A5" s="86" t="s">
        <v>92</v>
      </c>
      <c r="B5" s="73"/>
      <c r="C5" s="73"/>
      <c r="D5" s="73"/>
    </row>
    <row r="8" spans="1:4">
      <c r="A8" s="106" t="s">
        <v>88</v>
      </c>
      <c r="B8" s="106"/>
      <c r="C8" s="106"/>
      <c r="D8" s="106"/>
    </row>
    <row r="10" spans="1:4">
      <c r="A10" t="s">
        <v>74</v>
      </c>
    </row>
    <row r="11" spans="1:4">
      <c r="A11" s="81" t="s">
        <v>84</v>
      </c>
      <c r="B11" t="s">
        <v>86</v>
      </c>
      <c r="C11" t="s">
        <v>87</v>
      </c>
      <c r="D11" t="s">
        <v>89</v>
      </c>
    </row>
    <row r="12" spans="1:4">
      <c r="A12" s="82" t="s">
        <v>33</v>
      </c>
      <c r="B12" s="83">
        <v>3009</v>
      </c>
      <c r="C12" s="85">
        <v>165495</v>
      </c>
      <c r="D12" s="83">
        <v>260</v>
      </c>
    </row>
    <row r="13" spans="1:4">
      <c r="A13" s="82" t="s">
        <v>60</v>
      </c>
      <c r="B13" s="83">
        <v>4500</v>
      </c>
      <c r="C13" s="85">
        <v>202500</v>
      </c>
      <c r="D13" s="83">
        <v>225</v>
      </c>
    </row>
    <row r="14" spans="1:4">
      <c r="A14" s="82" t="s">
        <v>61</v>
      </c>
      <c r="B14" s="83">
        <v>2300</v>
      </c>
      <c r="C14" s="85">
        <v>75900</v>
      </c>
      <c r="D14" s="83">
        <v>117</v>
      </c>
    </row>
    <row r="15" spans="1:4">
      <c r="A15" s="82" t="s">
        <v>85</v>
      </c>
      <c r="B15" s="83">
        <v>9809</v>
      </c>
      <c r="C15" s="84">
        <v>443895</v>
      </c>
      <c r="D15" s="83">
        <v>602</v>
      </c>
    </row>
  </sheetData>
  <mergeCells count="1">
    <mergeCell ref="A8:D8"/>
  </mergeCells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4" sqref="B4:C6"/>
    </sheetView>
  </sheetViews>
  <sheetFormatPr defaultColWidth="8.88671875" defaultRowHeight="13.2"/>
  <cols>
    <col min="3" max="3" width="16" customWidth="1"/>
  </cols>
  <sheetData>
    <row r="1" spans="1:7" s="2" customFormat="1">
      <c r="A1" s="2" t="s">
        <v>20</v>
      </c>
    </row>
    <row r="2" spans="1:7">
      <c r="A2" s="1" t="s">
        <v>19</v>
      </c>
    </row>
    <row r="3" spans="1:7" ht="13.8" thickBot="1">
      <c r="C3" s="2" t="s">
        <v>68</v>
      </c>
    </row>
    <row r="4" spans="1:7" ht="14.4" thickTop="1" thickBot="1">
      <c r="B4" s="1" t="s">
        <v>0</v>
      </c>
      <c r="C4" s="12">
        <f>'B. Summary'!G8-'B. Summary'!H8</f>
        <v>41163.119999999995</v>
      </c>
      <c r="D4" s="88">
        <f>C4/SUM($C$4:$C$6)</f>
        <v>0.29594780670119991</v>
      </c>
    </row>
    <row r="5" spans="1:7" ht="14.4" thickTop="1" thickBot="1">
      <c r="B5" s="1" t="s">
        <v>1</v>
      </c>
      <c r="C5" s="12">
        <f>'B. Summary'!G9-'B. Summary'!H9</f>
        <v>76950</v>
      </c>
      <c r="D5" s="88">
        <f t="shared" ref="D5:D6" si="0">C5/SUM($C$4:$C$6)</f>
        <v>0.55324241033374866</v>
      </c>
    </row>
    <row r="6" spans="1:7" ht="14.4" thickTop="1" thickBot="1">
      <c r="B6" s="1" t="s">
        <v>2</v>
      </c>
      <c r="C6" s="12">
        <f>'B. Summary'!G10-'B. Summary'!H10</f>
        <v>20976</v>
      </c>
      <c r="D6" s="88">
        <f t="shared" si="0"/>
        <v>0.15080978296505149</v>
      </c>
    </row>
    <row r="7" spans="1:7" ht="13.8" thickTop="1"/>
    <row r="8" spans="1:7" ht="21">
      <c r="B8" s="9" t="s">
        <v>21</v>
      </c>
      <c r="D8" s="9"/>
      <c r="E8" s="9"/>
      <c r="F8" s="9"/>
      <c r="G8" s="9"/>
    </row>
  </sheetData>
  <phoneticPr fontId="0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opLeftCell="D1" zoomScale="112" zoomScaleNormal="112" workbookViewId="0">
      <selection activeCell="H17" sqref="H17"/>
    </sheetView>
  </sheetViews>
  <sheetFormatPr defaultColWidth="8.88671875" defaultRowHeight="13.2"/>
  <cols>
    <col min="1" max="1" width="11.33203125" customWidth="1"/>
    <col min="2" max="2" width="17" customWidth="1"/>
    <col min="3" max="3" width="20" customWidth="1"/>
    <col min="5" max="5" width="23.33203125" style="3" customWidth="1"/>
    <col min="6" max="6" width="21.44140625" customWidth="1"/>
    <col min="7" max="7" width="18.109375" customWidth="1"/>
    <col min="8" max="8" width="21.33203125" style="14" bestFit="1" customWidth="1"/>
    <col min="9" max="9" width="15.44140625" customWidth="1"/>
    <col min="10" max="10" width="13.44140625" customWidth="1"/>
  </cols>
  <sheetData>
    <row r="2" spans="1:9">
      <c r="A2" t="s">
        <v>69</v>
      </c>
    </row>
    <row r="4" spans="1:9">
      <c r="A4" s="55"/>
      <c r="B4" s="56" t="s">
        <v>24</v>
      </c>
      <c r="C4" s="58" t="s">
        <v>23</v>
      </c>
      <c r="D4" s="69" t="s">
        <v>22</v>
      </c>
      <c r="E4" s="57" t="s">
        <v>3</v>
      </c>
      <c r="F4" s="59" t="s">
        <v>31</v>
      </c>
      <c r="G4" s="3"/>
      <c r="H4"/>
    </row>
    <row r="5" spans="1:9">
      <c r="A5" s="60" t="s">
        <v>0</v>
      </c>
      <c r="B5" s="70">
        <v>3762</v>
      </c>
      <c r="C5" s="62">
        <v>55</v>
      </c>
      <c r="D5" s="64">
        <v>43</v>
      </c>
      <c r="E5" s="62">
        <f>B5*C5</f>
        <v>206910</v>
      </c>
      <c r="F5" s="62">
        <f>B5*D5</f>
        <v>161766</v>
      </c>
      <c r="G5" s="3"/>
      <c r="H5"/>
    </row>
    <row r="6" spans="1:9">
      <c r="A6" s="60" t="s">
        <v>1</v>
      </c>
      <c r="B6" s="70">
        <v>8805.3333333333485</v>
      </c>
      <c r="C6" s="62">
        <v>45</v>
      </c>
      <c r="D6" s="64">
        <v>30</v>
      </c>
      <c r="E6" s="62">
        <f>B6*C6</f>
        <v>396240.0000000007</v>
      </c>
      <c r="F6" s="62">
        <f t="shared" ref="F6:F7" si="0">B6*D6</f>
        <v>264160.00000000047</v>
      </c>
      <c r="H6"/>
    </row>
    <row r="7" spans="1:9">
      <c r="A7" s="60" t="s">
        <v>2</v>
      </c>
      <c r="B7" s="70">
        <v>2847</v>
      </c>
      <c r="C7" s="62">
        <v>33</v>
      </c>
      <c r="D7" s="62">
        <v>25</v>
      </c>
      <c r="E7" s="62">
        <f t="shared" ref="E7" si="1">B7*C7</f>
        <v>93951</v>
      </c>
      <c r="F7" s="62">
        <f t="shared" si="0"/>
        <v>71175</v>
      </c>
      <c r="H7"/>
    </row>
    <row r="8" spans="1:9">
      <c r="B8" s="4" t="s">
        <v>16</v>
      </c>
      <c r="C8" s="7"/>
      <c r="D8" s="3"/>
      <c r="E8"/>
      <c r="F8" s="14"/>
      <c r="H8"/>
    </row>
    <row r="9" spans="1:9">
      <c r="C9" s="112" t="s">
        <v>4</v>
      </c>
      <c r="D9" s="113"/>
      <c r="E9" s="114"/>
      <c r="F9" s="63">
        <f>SUM(E5:E7)</f>
        <v>697101.0000000007</v>
      </c>
      <c r="H9"/>
    </row>
    <row r="10" spans="1:9">
      <c r="C10" s="112" t="s">
        <v>5</v>
      </c>
      <c r="D10" s="113"/>
      <c r="E10" s="114"/>
      <c r="F10" s="62">
        <f>SUM(F5:F7)</f>
        <v>497101.00000000047</v>
      </c>
      <c r="H10"/>
    </row>
    <row r="11" spans="1:9">
      <c r="B11" s="61"/>
      <c r="C11" s="112" t="s">
        <v>26</v>
      </c>
      <c r="D11" s="113"/>
      <c r="E11" s="114"/>
      <c r="F11" s="62">
        <f>F9-F10</f>
        <v>200000.00000000023</v>
      </c>
      <c r="H11"/>
    </row>
    <row r="12" spans="1:9">
      <c r="B12" s="61"/>
      <c r="D12" s="3"/>
      <c r="E12"/>
      <c r="F12" s="14"/>
      <c r="H12"/>
    </row>
    <row r="13" spans="1:9">
      <c r="C13" s="111"/>
      <c r="D13" s="111"/>
      <c r="E13" s="111"/>
      <c r="F13" s="111"/>
      <c r="G13" s="111"/>
      <c r="H13" s="107" t="s">
        <v>79</v>
      </c>
      <c r="I13" s="108"/>
    </row>
    <row r="14" spans="1:9">
      <c r="C14" s="74"/>
      <c r="D14" s="74"/>
      <c r="E14" s="74"/>
      <c r="F14" s="109" t="s">
        <v>75</v>
      </c>
      <c r="G14" s="110"/>
      <c r="H14" s="77">
        <v>5472</v>
      </c>
    </row>
    <row r="15" spans="1:9">
      <c r="C15" s="74"/>
      <c r="D15" s="74"/>
      <c r="E15" s="74"/>
      <c r="F15" s="109" t="s">
        <v>76</v>
      </c>
      <c r="G15" s="110"/>
      <c r="H15" s="77">
        <v>8805.3333333333485</v>
      </c>
    </row>
    <row r="16" spans="1:9">
      <c r="E16"/>
      <c r="H16"/>
    </row>
    <row r="17" spans="5:8">
      <c r="E17"/>
      <c r="H17"/>
    </row>
    <row r="18" spans="5:8">
      <c r="E18"/>
      <c r="H18"/>
    </row>
    <row r="19" spans="5:8">
      <c r="E19"/>
      <c r="H19"/>
    </row>
    <row r="20" spans="5:8">
      <c r="E20"/>
      <c r="H20"/>
    </row>
    <row r="21" spans="5:8">
      <c r="E21"/>
      <c r="H21"/>
    </row>
    <row r="22" spans="5:8">
      <c r="E22"/>
      <c r="H22"/>
    </row>
    <row r="23" spans="5:8">
      <c r="E23"/>
      <c r="H23"/>
    </row>
    <row r="24" spans="5:8">
      <c r="E24"/>
      <c r="H24"/>
    </row>
    <row r="25" spans="5:8">
      <c r="E25"/>
      <c r="H25"/>
    </row>
    <row r="26" spans="5:8">
      <c r="E26"/>
      <c r="H26"/>
    </row>
    <row r="27" spans="5:8">
      <c r="E27"/>
      <c r="H27"/>
    </row>
    <row r="28" spans="5:8">
      <c r="E28"/>
      <c r="H28"/>
    </row>
    <row r="29" spans="5:8">
      <c r="E29"/>
      <c r="H29"/>
    </row>
    <row r="30" spans="5:8">
      <c r="E30"/>
      <c r="H30"/>
    </row>
    <row r="31" spans="5:8">
      <c r="E31"/>
      <c r="H31"/>
    </row>
  </sheetData>
  <mergeCells count="7">
    <mergeCell ref="H13:I13"/>
    <mergeCell ref="F14:G14"/>
    <mergeCell ref="F15:G15"/>
    <mergeCell ref="C13:G13"/>
    <mergeCell ref="C9:E9"/>
    <mergeCell ref="C10:E10"/>
    <mergeCell ref="C11:E11"/>
  </mergeCells>
  <phoneticPr fontId="16" type="noConversion"/>
  <pageMargins left="0.75" right="0.75" top="1" bottom="1" header="0.5" footer="0.5"/>
  <pageSetup orientation="portrait" horizontalDpi="4294967293" vertic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106" zoomScaleNormal="106" zoomScalePageLayoutView="150" workbookViewId="0">
      <selection activeCell="A20" sqref="A20"/>
    </sheetView>
  </sheetViews>
  <sheetFormatPr defaultColWidth="8.88671875" defaultRowHeight="13.2"/>
  <cols>
    <col min="1" max="1" width="12.109375" customWidth="1"/>
    <col min="2" max="2" width="17" customWidth="1"/>
    <col min="3" max="3" width="10.6640625" customWidth="1"/>
    <col min="4" max="4" width="13" customWidth="1"/>
    <col min="5" max="5" width="20.44140625" customWidth="1"/>
    <col min="6" max="6" width="18.6640625" customWidth="1"/>
  </cols>
  <sheetData>
    <row r="1" spans="1:6" ht="21">
      <c r="A1" s="16" t="s">
        <v>28</v>
      </c>
    </row>
    <row r="3" spans="1:6" ht="17.399999999999999">
      <c r="A3" s="15" t="s">
        <v>30</v>
      </c>
    </row>
    <row r="4" spans="1:6">
      <c r="A4" t="s">
        <v>69</v>
      </c>
    </row>
    <row r="6" spans="1:6">
      <c r="A6" s="55"/>
      <c r="B6" s="56" t="s">
        <v>24</v>
      </c>
      <c r="C6" s="58" t="s">
        <v>23</v>
      </c>
      <c r="D6" s="69" t="s">
        <v>22</v>
      </c>
      <c r="E6" s="69" t="s">
        <v>3</v>
      </c>
      <c r="F6" s="59" t="s">
        <v>31</v>
      </c>
    </row>
    <row r="7" spans="1:6">
      <c r="A7" s="60" t="s">
        <v>0</v>
      </c>
      <c r="B7" s="70">
        <v>3673</v>
      </c>
      <c r="C7" s="62">
        <v>55</v>
      </c>
      <c r="D7" s="64">
        <v>43</v>
      </c>
      <c r="E7" s="62">
        <f>B7*C7</f>
        <v>202015</v>
      </c>
      <c r="F7" s="62">
        <f>B7*D7</f>
        <v>157939</v>
      </c>
    </row>
    <row r="8" spans="1:6">
      <c r="A8" s="60" t="s">
        <v>1</v>
      </c>
      <c r="B8" s="70">
        <v>4980</v>
      </c>
      <c r="C8" s="62">
        <v>48</v>
      </c>
      <c r="D8" s="64">
        <v>30</v>
      </c>
      <c r="E8" s="62">
        <f t="shared" ref="E8:E9" si="0">B8*C8</f>
        <v>239040</v>
      </c>
      <c r="F8" s="62">
        <f t="shared" ref="F8:F9" si="1">B8*D8</f>
        <v>149400</v>
      </c>
    </row>
    <row r="9" spans="1:6">
      <c r="A9" s="60" t="s">
        <v>2</v>
      </c>
      <c r="B9" s="70">
        <v>2472</v>
      </c>
      <c r="C9" s="62">
        <v>36</v>
      </c>
      <c r="D9" s="62">
        <v>25</v>
      </c>
      <c r="E9" s="62">
        <f t="shared" si="0"/>
        <v>88992</v>
      </c>
      <c r="F9" s="62">
        <f t="shared" si="1"/>
        <v>61800</v>
      </c>
    </row>
    <row r="10" spans="1:6">
      <c r="B10" s="4" t="s">
        <v>16</v>
      </c>
      <c r="C10" s="7"/>
      <c r="D10" s="3"/>
      <c r="F10" s="14"/>
    </row>
    <row r="11" spans="1:6">
      <c r="C11" s="3"/>
      <c r="D11" s="112" t="s">
        <v>4</v>
      </c>
      <c r="E11" s="114"/>
      <c r="F11" s="63">
        <f>SUM(E7:E9)</f>
        <v>530047</v>
      </c>
    </row>
    <row r="12" spans="1:6">
      <c r="C12" s="3"/>
      <c r="D12" s="112" t="s">
        <v>5</v>
      </c>
      <c r="E12" s="114"/>
      <c r="F12" s="62">
        <f>SUM(F7:F9)</f>
        <v>369139</v>
      </c>
    </row>
    <row r="13" spans="1:6">
      <c r="B13" s="61"/>
      <c r="C13" s="3"/>
      <c r="D13" s="112" t="s">
        <v>26</v>
      </c>
      <c r="E13" s="114"/>
      <c r="F13" s="62">
        <f>F11-F12</f>
        <v>160908</v>
      </c>
    </row>
    <row r="15" spans="1:6">
      <c r="A15" s="75" t="s">
        <v>77</v>
      </c>
      <c r="B15" s="73"/>
      <c r="C15" s="73"/>
      <c r="D15" s="73"/>
      <c r="E15" s="73"/>
      <c r="F15" s="73"/>
    </row>
    <row r="16" spans="1:6">
      <c r="A16" s="75" t="s">
        <v>113</v>
      </c>
      <c r="B16" s="73"/>
      <c r="C16" s="73"/>
      <c r="D16" s="73"/>
      <c r="E16" s="73"/>
      <c r="F16" s="73"/>
    </row>
    <row r="17" spans="1:6">
      <c r="A17" s="115" t="s">
        <v>114</v>
      </c>
      <c r="B17" s="116"/>
      <c r="C17" s="116"/>
      <c r="D17" s="116"/>
      <c r="E17" s="116"/>
      <c r="F17" s="116"/>
    </row>
    <row r="18" spans="1:6">
      <c r="A18" s="116"/>
      <c r="B18" s="116"/>
      <c r="C18" s="116"/>
      <c r="D18" s="116"/>
      <c r="E18" s="116"/>
      <c r="F18" s="116"/>
    </row>
    <row r="19" spans="1:6">
      <c r="A19" s="116"/>
      <c r="B19" s="116"/>
      <c r="C19" s="116"/>
      <c r="D19" s="116"/>
      <c r="E19" s="116"/>
      <c r="F19" s="116"/>
    </row>
  </sheetData>
  <scenarios current="2" show="2" sqref="F11 F12 F13">
    <scenario name="Scenerio 1" locked="1" count="3" user="MT SUSWA" comment="S1">
      <inputCells r="C8" val="51" numFmtId="164"/>
      <inputCells r="B8" val="4530" numFmtId="1"/>
      <inputCells r="B9" val="3122" numFmtId="1"/>
    </scenario>
    <scenario name="Scenario 2" locked="1" count="3" user="MT SUSWA" comment="s2">
      <inputCells r="C9" val="37" numFmtId="164"/>
      <inputCells r="B9" val="2272" numFmtId="1"/>
      <inputCells r="B8" val="5330" numFmtId="1"/>
    </scenario>
    <scenario name="Scenario 3" locked="1" count="4" user="MT SUSWA" comment="s3">
      <inputCells r="C8" val="48" numFmtId="164"/>
      <inputCells r="C9" val="36" numFmtId="164"/>
      <inputCells r="B8" val="4980" numFmtId="1"/>
      <inputCells r="B9" val="2472" numFmtId="1"/>
    </scenario>
  </scenarios>
  <mergeCells count="4">
    <mergeCell ref="D11:E11"/>
    <mergeCell ref="D12:E12"/>
    <mergeCell ref="D13:E13"/>
    <mergeCell ref="A17:F19"/>
  </mergeCells>
  <phoneticPr fontId="1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6"/>
  <sheetViews>
    <sheetView showGridLines="0" workbookViewId="0"/>
  </sheetViews>
  <sheetFormatPr defaultRowHeight="13.2" outlineLevelRow="1" outlineLevelCol="1"/>
  <cols>
    <col min="3" max="3" width="6.109375" customWidth="1"/>
    <col min="4" max="7" width="13.33203125" bestFit="1" customWidth="1" outlineLevel="1"/>
  </cols>
  <sheetData>
    <row r="1" spans="2:7" ht="13.8" thickBot="1"/>
    <row r="2" spans="2:7" ht="13.8">
      <c r="B2" s="94" t="s">
        <v>106</v>
      </c>
      <c r="C2" s="94"/>
      <c r="D2" s="99"/>
      <c r="E2" s="99"/>
      <c r="F2" s="99"/>
      <c r="G2" s="99"/>
    </row>
    <row r="3" spans="2:7" ht="13.8" collapsed="1">
      <c r="B3" s="93"/>
      <c r="C3" s="93"/>
      <c r="D3" s="100" t="s">
        <v>108</v>
      </c>
      <c r="E3" s="100" t="s">
        <v>93</v>
      </c>
      <c r="F3" s="100" t="s">
        <v>94</v>
      </c>
      <c r="G3" s="100" t="s">
        <v>95</v>
      </c>
    </row>
    <row r="4" spans="2:7" hidden="1" outlineLevel="1">
      <c r="B4" s="96"/>
      <c r="C4" s="96"/>
      <c r="D4" s="89"/>
      <c r="E4" s="103" t="s">
        <v>103</v>
      </c>
      <c r="F4" s="103" t="s">
        <v>104</v>
      </c>
      <c r="G4" s="103" t="s">
        <v>105</v>
      </c>
    </row>
    <row r="5" spans="2:7">
      <c r="B5" s="97" t="s">
        <v>107</v>
      </c>
      <c r="C5" s="97"/>
      <c r="D5" s="95"/>
      <c r="E5" s="95"/>
      <c r="F5" s="95"/>
      <c r="G5" s="95"/>
    </row>
    <row r="6" spans="2:7" outlineLevel="1">
      <c r="B6" s="96"/>
      <c r="C6" s="96" t="s">
        <v>96</v>
      </c>
      <c r="D6" s="90">
        <v>48</v>
      </c>
      <c r="E6" s="101">
        <v>51</v>
      </c>
      <c r="F6" s="90">
        <v>48</v>
      </c>
      <c r="G6" s="101">
        <v>48</v>
      </c>
    </row>
    <row r="7" spans="2:7" outlineLevel="1">
      <c r="B7" s="96"/>
      <c r="C7" s="96" t="s">
        <v>97</v>
      </c>
      <c r="D7" s="91">
        <v>4980</v>
      </c>
      <c r="E7" s="102">
        <v>4530</v>
      </c>
      <c r="F7" s="102">
        <v>5330</v>
      </c>
      <c r="G7" s="102">
        <v>4980</v>
      </c>
    </row>
    <row r="8" spans="2:7" outlineLevel="1">
      <c r="B8" s="96"/>
      <c r="C8" s="96" t="s">
        <v>98</v>
      </c>
      <c r="D8" s="91">
        <v>2472</v>
      </c>
      <c r="E8" s="102">
        <v>3122</v>
      </c>
      <c r="F8" s="102">
        <v>2272</v>
      </c>
      <c r="G8" s="102">
        <v>2472</v>
      </c>
    </row>
    <row r="9" spans="2:7" outlineLevel="1">
      <c r="B9" s="96"/>
      <c r="C9" s="96" t="s">
        <v>99</v>
      </c>
      <c r="D9" s="90">
        <v>36</v>
      </c>
      <c r="E9" s="90">
        <v>36</v>
      </c>
      <c r="F9" s="101">
        <v>37</v>
      </c>
      <c r="G9" s="101">
        <v>36</v>
      </c>
    </row>
    <row r="10" spans="2:7">
      <c r="B10" s="97" t="s">
        <v>109</v>
      </c>
      <c r="C10" s="97"/>
      <c r="D10" s="95"/>
      <c r="E10" s="95"/>
      <c r="F10" s="95"/>
      <c r="G10" s="95"/>
    </row>
    <row r="11" spans="2:7" outlineLevel="1">
      <c r="B11" s="96"/>
      <c r="C11" s="96" t="s">
        <v>100</v>
      </c>
      <c r="D11" s="90">
        <v>530047</v>
      </c>
      <c r="E11" s="90">
        <v>545437</v>
      </c>
      <c r="F11" s="90">
        <v>541919</v>
      </c>
      <c r="G11" s="90">
        <v>530047</v>
      </c>
    </row>
    <row r="12" spans="2:7" outlineLevel="1">
      <c r="B12" s="96"/>
      <c r="C12" s="96" t="s">
        <v>101</v>
      </c>
      <c r="D12" s="90">
        <v>369139</v>
      </c>
      <c r="E12" s="90">
        <v>371889</v>
      </c>
      <c r="F12" s="90">
        <v>374639</v>
      </c>
      <c r="G12" s="90">
        <v>369139</v>
      </c>
    </row>
    <row r="13" spans="2:7" ht="13.8" outlineLevel="1" thickBot="1">
      <c r="B13" s="98"/>
      <c r="C13" s="98" t="s">
        <v>102</v>
      </c>
      <c r="D13" s="92">
        <v>160908</v>
      </c>
      <c r="E13" s="92">
        <v>173548</v>
      </c>
      <c r="F13" s="92">
        <v>167280</v>
      </c>
      <c r="G13" s="92">
        <v>160908</v>
      </c>
    </row>
    <row r="14" spans="2:7">
      <c r="B14" t="s">
        <v>110</v>
      </c>
    </row>
    <row r="15" spans="2:7">
      <c r="B15" t="s">
        <v>111</v>
      </c>
    </row>
    <row r="16" spans="2:7">
      <c r="B16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I7" sqref="I7"/>
    </sheetView>
  </sheetViews>
  <sheetFormatPr defaultRowHeight="13.2"/>
  <cols>
    <col min="1" max="1" width="11.88671875" customWidth="1"/>
    <col min="5" max="5" width="14.44140625" customWidth="1"/>
    <col min="6" max="6" width="17.33203125" customWidth="1"/>
  </cols>
  <sheetData>
    <row r="1" spans="1:6">
      <c r="A1" s="80" t="s">
        <v>93</v>
      </c>
    </row>
    <row r="2" spans="1:6">
      <c r="A2" s="55"/>
      <c r="B2" s="56" t="s">
        <v>24</v>
      </c>
      <c r="C2" s="58" t="s">
        <v>23</v>
      </c>
      <c r="D2" s="78" t="s">
        <v>22</v>
      </c>
      <c r="E2" s="78" t="s">
        <v>3</v>
      </c>
      <c r="F2" s="59" t="s">
        <v>31</v>
      </c>
    </row>
    <row r="3" spans="1:6">
      <c r="A3" s="60" t="s">
        <v>0</v>
      </c>
      <c r="B3" s="70">
        <v>3673</v>
      </c>
      <c r="C3" s="62">
        <v>55</v>
      </c>
      <c r="D3" s="64">
        <v>43</v>
      </c>
      <c r="E3" s="62">
        <v>202015</v>
      </c>
      <c r="F3" s="62">
        <v>157939</v>
      </c>
    </row>
    <row r="4" spans="1:6">
      <c r="A4" s="60" t="s">
        <v>1</v>
      </c>
      <c r="B4" s="70">
        <v>4530</v>
      </c>
      <c r="C4" s="62">
        <v>51</v>
      </c>
      <c r="D4" s="64">
        <v>30</v>
      </c>
      <c r="E4" s="62">
        <v>231030</v>
      </c>
      <c r="F4" s="62">
        <v>135900</v>
      </c>
    </row>
    <row r="5" spans="1:6">
      <c r="A5" s="60" t="s">
        <v>2</v>
      </c>
      <c r="B5" s="70">
        <v>3122</v>
      </c>
      <c r="C5" s="62">
        <v>33</v>
      </c>
      <c r="D5" s="62">
        <v>25</v>
      </c>
      <c r="E5" s="62">
        <v>103026</v>
      </c>
      <c r="F5" s="62">
        <v>78050</v>
      </c>
    </row>
    <row r="6" spans="1:6">
      <c r="B6" s="4" t="s">
        <v>16</v>
      </c>
      <c r="C6" s="7"/>
      <c r="D6" s="3"/>
      <c r="F6" s="14"/>
    </row>
    <row r="7" spans="1:6">
      <c r="C7" s="3"/>
      <c r="D7" s="112" t="s">
        <v>4</v>
      </c>
      <c r="E7" s="114"/>
      <c r="F7" s="63">
        <v>536071</v>
      </c>
    </row>
    <row r="8" spans="1:6">
      <c r="C8" s="3"/>
      <c r="D8" s="112" t="s">
        <v>5</v>
      </c>
      <c r="E8" s="114"/>
      <c r="F8" s="62">
        <v>371889</v>
      </c>
    </row>
    <row r="9" spans="1:6">
      <c r="B9" s="61"/>
      <c r="C9" s="3"/>
      <c r="D9" s="112" t="s">
        <v>26</v>
      </c>
      <c r="E9" s="114"/>
      <c r="F9" s="62">
        <v>164182</v>
      </c>
    </row>
    <row r="12" spans="1:6">
      <c r="A12" s="80" t="s">
        <v>94</v>
      </c>
    </row>
    <row r="13" spans="1:6">
      <c r="A13" s="55"/>
      <c r="B13" s="56" t="s">
        <v>24</v>
      </c>
      <c r="C13" s="58" t="s">
        <v>23</v>
      </c>
      <c r="D13" s="78" t="s">
        <v>22</v>
      </c>
      <c r="E13" s="78" t="s">
        <v>3</v>
      </c>
      <c r="F13" s="59" t="s">
        <v>31</v>
      </c>
    </row>
    <row r="14" spans="1:6">
      <c r="A14" s="60" t="s">
        <v>0</v>
      </c>
      <c r="B14" s="70">
        <v>3673</v>
      </c>
      <c r="C14" s="62">
        <v>55</v>
      </c>
      <c r="D14" s="64">
        <v>43</v>
      </c>
      <c r="E14" s="62">
        <v>202015</v>
      </c>
      <c r="F14" s="62">
        <v>157939</v>
      </c>
    </row>
    <row r="15" spans="1:6">
      <c r="A15" s="60" t="s">
        <v>1</v>
      </c>
      <c r="B15" s="70">
        <v>5330</v>
      </c>
      <c r="C15" s="62">
        <v>45</v>
      </c>
      <c r="D15" s="64">
        <v>30</v>
      </c>
      <c r="E15" s="62">
        <v>239850</v>
      </c>
      <c r="F15" s="62">
        <v>159900</v>
      </c>
    </row>
    <row r="16" spans="1:6">
      <c r="A16" s="60" t="s">
        <v>2</v>
      </c>
      <c r="B16" s="70">
        <v>2272</v>
      </c>
      <c r="C16" s="62">
        <v>37</v>
      </c>
      <c r="D16" s="62">
        <v>25</v>
      </c>
      <c r="E16" s="62">
        <v>84064</v>
      </c>
      <c r="F16" s="62">
        <v>56800</v>
      </c>
    </row>
    <row r="17" spans="1:6">
      <c r="B17" s="4" t="s">
        <v>16</v>
      </c>
      <c r="C17" s="7"/>
      <c r="D17" s="3"/>
      <c r="F17" s="14"/>
    </row>
    <row r="18" spans="1:6">
      <c r="C18" s="3"/>
      <c r="D18" s="112" t="s">
        <v>4</v>
      </c>
      <c r="E18" s="114"/>
      <c r="F18" s="63">
        <v>525929</v>
      </c>
    </row>
    <row r="19" spans="1:6">
      <c r="C19" s="3"/>
      <c r="D19" s="112" t="s">
        <v>5</v>
      </c>
      <c r="E19" s="114"/>
      <c r="F19" s="62">
        <v>374639</v>
      </c>
    </row>
    <row r="20" spans="1:6">
      <c r="B20" s="61"/>
      <c r="C20" s="3"/>
      <c r="D20" s="112" t="s">
        <v>26</v>
      </c>
      <c r="E20" s="114"/>
      <c r="F20" s="62">
        <v>151290</v>
      </c>
    </row>
    <row r="22" spans="1:6">
      <c r="A22" s="80" t="s">
        <v>95</v>
      </c>
    </row>
    <row r="23" spans="1:6">
      <c r="A23" s="55"/>
      <c r="B23" s="56" t="s">
        <v>24</v>
      </c>
      <c r="C23" s="58" t="s">
        <v>23</v>
      </c>
      <c r="D23" s="78" t="s">
        <v>22</v>
      </c>
      <c r="E23" s="78" t="s">
        <v>3</v>
      </c>
      <c r="F23" s="59" t="s">
        <v>31</v>
      </c>
    </row>
    <row r="24" spans="1:6">
      <c r="A24" s="60" t="s">
        <v>0</v>
      </c>
      <c r="B24" s="70">
        <v>3673</v>
      </c>
      <c r="C24" s="62">
        <v>55</v>
      </c>
      <c r="D24" s="64">
        <v>43</v>
      </c>
      <c r="E24" s="62">
        <v>202015</v>
      </c>
      <c r="F24" s="62">
        <v>157939</v>
      </c>
    </row>
    <row r="25" spans="1:6">
      <c r="A25" s="60" t="s">
        <v>1</v>
      </c>
      <c r="B25" s="70">
        <v>4980</v>
      </c>
      <c r="C25" s="62">
        <v>48</v>
      </c>
      <c r="D25" s="64">
        <v>30</v>
      </c>
      <c r="E25" s="62">
        <v>239040</v>
      </c>
      <c r="F25" s="62">
        <v>149400</v>
      </c>
    </row>
    <row r="26" spans="1:6">
      <c r="A26" s="60" t="s">
        <v>2</v>
      </c>
      <c r="B26" s="70">
        <v>2472</v>
      </c>
      <c r="C26" s="62">
        <v>36</v>
      </c>
      <c r="D26" s="62">
        <v>25</v>
      </c>
      <c r="E26" s="62">
        <v>88992</v>
      </c>
      <c r="F26" s="62">
        <v>61800</v>
      </c>
    </row>
    <row r="27" spans="1:6">
      <c r="B27" s="4" t="s">
        <v>16</v>
      </c>
      <c r="C27" s="7"/>
      <c r="D27" s="3"/>
      <c r="F27" s="14"/>
    </row>
    <row r="28" spans="1:6">
      <c r="C28" s="3"/>
      <c r="D28" s="112" t="s">
        <v>4</v>
      </c>
      <c r="E28" s="114"/>
      <c r="F28" s="63">
        <v>530047</v>
      </c>
    </row>
    <row r="29" spans="1:6">
      <c r="C29" s="3"/>
      <c r="D29" s="112" t="s">
        <v>5</v>
      </c>
      <c r="E29" s="114"/>
      <c r="F29" s="62">
        <v>369139</v>
      </c>
    </row>
    <row r="30" spans="1:6">
      <c r="B30" s="61"/>
      <c r="C30" s="3"/>
      <c r="D30" s="112" t="s">
        <v>26</v>
      </c>
      <c r="E30" s="114"/>
      <c r="F30" s="62">
        <v>160908</v>
      </c>
    </row>
  </sheetData>
  <mergeCells count="9">
    <mergeCell ref="D28:E28"/>
    <mergeCell ref="D29:E29"/>
    <mergeCell ref="D30:E30"/>
    <mergeCell ref="D7:E7"/>
    <mergeCell ref="D8:E8"/>
    <mergeCell ref="D9:E9"/>
    <mergeCell ref="D18:E18"/>
    <mergeCell ref="D19:E19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A. Sales Record</vt:lpstr>
      <vt:lpstr>B. Summary</vt:lpstr>
      <vt:lpstr>C. Pivot Table</vt:lpstr>
      <vt:lpstr>D. Business Graph</vt:lpstr>
      <vt:lpstr>E. Goal Seeking</vt:lpstr>
      <vt:lpstr>F. Scenario Question</vt:lpstr>
      <vt:lpstr>Scenario Summary</vt:lpstr>
      <vt:lpstr>Sheet2</vt:lpstr>
    </vt:vector>
  </TitlesOfParts>
  <Company>Self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Li</dc:creator>
  <cp:lastModifiedBy>Windows User</cp:lastModifiedBy>
  <dcterms:created xsi:type="dcterms:W3CDTF">2007-10-20T15:11:22Z</dcterms:created>
  <dcterms:modified xsi:type="dcterms:W3CDTF">2019-04-29T20:10:30Z</dcterms:modified>
</cp:coreProperties>
</file>